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 defaultThemeVersion="124226"/>
  <bookViews>
    <workbookView xWindow="0" yWindow="0" windowWidth="28800" windowHeight="12930" tabRatio="807"/>
  </bookViews>
  <sheets>
    <sheet name="1. CADASTRO RECEITA" sheetId="8" r:id="rId1"/>
    <sheet name="2. PREVISÃO RECEITA E DESPESA" sheetId="11" r:id="rId2"/>
    <sheet name="3. RECEITA ARRECADADA" sheetId="13" r:id="rId3"/>
    <sheet name="4. PORTARIAS EMITIDAS" sheetId="14" r:id="rId4"/>
    <sheet name="5. EMPENHOS EMITIDOS" sheetId="15" r:id="rId5"/>
    <sheet name="6. CONTROLE DO INSTRUMENTO" sheetId="12" r:id="rId6"/>
    <sheet name="Natureza da Despesa" sheetId="16" state="hidden" r:id="rId7"/>
    <sheet name="Tipos de Receita" sheetId="2" state="hidden" r:id="rId8"/>
    <sheet name="Ano" sheetId="10" state="hidden" r:id="rId9"/>
  </sheets>
  <externalReferences>
    <externalReference r:id="rId10"/>
  </externalReferences>
  <definedNames>
    <definedName name="_xlnm._FilterDatabase" localSheetId="2" hidden="1">'3. RECEITA ARRECADADA'!$A$5:$XFC$5</definedName>
    <definedName name="_xlnm._FilterDatabase" localSheetId="3" hidden="1">'4. PORTARIAS EMITIDAS'!$5:$28</definedName>
    <definedName name="_xlnm._FilterDatabase" localSheetId="4" hidden="1">'5. EMPENHOS EMITIDOS'!$4:$31</definedName>
    <definedName name="_xlnm._FilterDatabase" localSheetId="6" hidden="1">'Natureza da Despesa'!$A$2:$C$43</definedName>
    <definedName name="_xlnm.Print_Area" localSheetId="0">'1. CADASTRO RECEITA'!$A$1:$H$40</definedName>
    <definedName name="_xlnm.Print_Area" localSheetId="1">'2. PREVISÃO RECEITA E DESPESA'!$A$1:$P$57</definedName>
    <definedName name="_xlnm.Print_Area" localSheetId="2">'3. RECEITA ARRECADADA'!$A$1:$M$40</definedName>
    <definedName name="_xlnm.Print_Area" localSheetId="3">'4. PORTARIAS EMITIDAS'!$A$1:$O$28</definedName>
    <definedName name="_xlnm.Print_Area" localSheetId="4">'5. EMPENHOS EMITIDOS'!$A$1:$L$32</definedName>
    <definedName name="_xlnm.Print_Area" localSheetId="5">'6. CONTROLE DO INSTRUMENTO'!$A$1:$H$51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2" l="1"/>
  <c r="C30" i="12"/>
  <c r="C31" i="12"/>
  <c r="C32" i="12"/>
  <c r="C33" i="12"/>
  <c r="C34" i="12"/>
  <c r="C35" i="12"/>
  <c r="C36" i="12"/>
  <c r="C37" i="12"/>
  <c r="C38" i="12"/>
  <c r="B38" i="12"/>
  <c r="B30" i="12"/>
  <c r="B31" i="12"/>
  <c r="B32" i="12"/>
  <c r="B33" i="12"/>
  <c r="B34" i="12"/>
  <c r="B35" i="12"/>
  <c r="B36" i="12"/>
  <c r="B37" i="12"/>
  <c r="B29" i="12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6" i="13"/>
  <c r="O40" i="11"/>
  <c r="O36" i="11"/>
  <c r="C57" i="11"/>
  <c r="B55" i="11"/>
  <c r="L34" i="11"/>
  <c r="J34" i="11"/>
  <c r="H34" i="11"/>
  <c r="F34" i="11"/>
  <c r="D34" i="11"/>
  <c r="B34" i="11"/>
  <c r="D57" i="11" l="1"/>
  <c r="B48" i="11" l="1"/>
  <c r="B49" i="11"/>
  <c r="B50" i="11"/>
  <c r="B51" i="11"/>
  <c r="B52" i="11"/>
  <c r="B53" i="11"/>
  <c r="B54" i="11"/>
  <c r="B56" i="11"/>
  <c r="B47" i="11"/>
  <c r="E7" i="12" l="1"/>
  <c r="E8" i="12"/>
  <c r="E9" i="12"/>
  <c r="E10" i="12"/>
  <c r="E11" i="12"/>
  <c r="E12" i="12"/>
  <c r="C7" i="12"/>
  <c r="C8" i="12"/>
  <c r="C9" i="12"/>
  <c r="C10" i="12"/>
  <c r="C11" i="12"/>
  <c r="C12" i="12"/>
  <c r="C46" i="12" l="1"/>
  <c r="C47" i="12"/>
  <c r="C48" i="12"/>
  <c r="C49" i="12"/>
  <c r="C50" i="12"/>
  <c r="C17" i="11"/>
  <c r="B17" i="11"/>
  <c r="L40" i="13"/>
  <c r="D40" i="11" l="1"/>
  <c r="D37" i="11"/>
  <c r="D38" i="11"/>
  <c r="D36" i="11"/>
  <c r="D39" i="11"/>
  <c r="B36" i="11"/>
  <c r="B37" i="11"/>
  <c r="B38" i="11"/>
  <c r="B39" i="11"/>
  <c r="B40" i="11"/>
  <c r="C19" i="11"/>
  <c r="D46" i="12" s="1"/>
  <c r="J32" i="15"/>
  <c r="K32" i="15"/>
  <c r="I32" i="15"/>
  <c r="J6" i="14"/>
  <c r="J7" i="14"/>
  <c r="J8" i="14"/>
  <c r="M28" i="14"/>
  <c r="N28" i="14"/>
  <c r="L28" i="14"/>
  <c r="O25" i="14" l="1"/>
  <c r="J25" i="14"/>
  <c r="O24" i="14"/>
  <c r="J24" i="14"/>
  <c r="O23" i="14"/>
  <c r="J23" i="14"/>
  <c r="F17" i="11" l="1"/>
  <c r="O37" i="11"/>
  <c r="O38" i="11"/>
  <c r="O39" i="11"/>
  <c r="M41" i="11"/>
  <c r="K41" i="11"/>
  <c r="O22" i="14"/>
  <c r="J22" i="14"/>
  <c r="O21" i="14"/>
  <c r="J21" i="14"/>
  <c r="F19" i="11" l="1"/>
  <c r="D49" i="12" s="1"/>
  <c r="J37" i="11"/>
  <c r="J36" i="11"/>
  <c r="J38" i="11"/>
  <c r="J39" i="11"/>
  <c r="J40" i="11"/>
  <c r="F21" i="12"/>
  <c r="F22" i="12"/>
  <c r="F23" i="12"/>
  <c r="B29" i="11"/>
  <c r="H8" i="11"/>
  <c r="B19" i="12"/>
  <c r="B20" i="12"/>
  <c r="B21" i="12"/>
  <c r="B22" i="12"/>
  <c r="B18" i="12"/>
  <c r="G17" i="11"/>
  <c r="D30" i="8"/>
  <c r="H16" i="11"/>
  <c r="H15" i="11"/>
  <c r="H13" i="11"/>
  <c r="H12" i="11"/>
  <c r="H11" i="11"/>
  <c r="H10" i="11"/>
  <c r="H9" i="11"/>
  <c r="H7" i="11"/>
  <c r="H6" i="11"/>
  <c r="H5" i="11"/>
  <c r="D17" i="11"/>
  <c r="G19" i="11" l="1"/>
  <c r="D50" i="12" s="1"/>
  <c r="L40" i="11"/>
  <c r="L37" i="11"/>
  <c r="L38" i="11"/>
  <c r="L36" i="11"/>
  <c r="L39" i="11"/>
  <c r="D19" i="11"/>
  <c r="D47" i="12" s="1"/>
  <c r="F37" i="11"/>
  <c r="F40" i="11"/>
  <c r="F38" i="11"/>
  <c r="F36" i="11"/>
  <c r="F39" i="11"/>
  <c r="B24" i="12"/>
  <c r="E17" i="11"/>
  <c r="H14" i="11"/>
  <c r="H17" i="11" s="1"/>
  <c r="E19" i="11" l="1"/>
  <c r="H38" i="11"/>
  <c r="N38" i="11" s="1"/>
  <c r="H36" i="11"/>
  <c r="H40" i="11"/>
  <c r="N40" i="11" s="1"/>
  <c r="H37" i="11"/>
  <c r="N37" i="11" s="1"/>
  <c r="H39" i="11"/>
  <c r="N36" i="11"/>
  <c r="P36" i="11" s="1"/>
  <c r="C24" i="11"/>
  <c r="C26" i="11"/>
  <c r="C25" i="11"/>
  <c r="C28" i="11"/>
  <c r="C27" i="11"/>
  <c r="E47" i="12"/>
  <c r="D48" i="12" l="1"/>
  <c r="C29" i="11"/>
  <c r="C31" i="11" s="1"/>
  <c r="B41" i="11"/>
  <c r="J41" i="11" l="1"/>
  <c r="J42" i="11" s="1"/>
  <c r="L41" i="11"/>
  <c r="L42" i="11" s="1"/>
  <c r="F20" i="12"/>
  <c r="O18" i="14"/>
  <c r="O19" i="14"/>
  <c r="J18" i="14"/>
  <c r="J19" i="14"/>
  <c r="C41" i="11" l="1"/>
  <c r="I41" i="11" l="1"/>
  <c r="G41" i="11"/>
  <c r="E41" i="11" l="1"/>
  <c r="O41" i="11" l="1"/>
  <c r="J17" i="14" l="1"/>
  <c r="J16" i="14"/>
  <c r="J15" i="14"/>
  <c r="J14" i="14"/>
  <c r="J13" i="14"/>
  <c r="J12" i="14"/>
  <c r="J11" i="14"/>
  <c r="J10" i="14"/>
  <c r="J9" i="14"/>
  <c r="J20" i="14" l="1"/>
  <c r="J26" i="14"/>
  <c r="J27" i="14"/>
  <c r="L10" i="15" l="1"/>
  <c r="L11" i="15"/>
  <c r="L12" i="15"/>
  <c r="L13" i="15"/>
  <c r="L14" i="15"/>
  <c r="L15" i="15"/>
  <c r="L16" i="15"/>
  <c r="L17" i="15"/>
  <c r="L18" i="15"/>
  <c r="L19" i="15"/>
  <c r="L20" i="15"/>
  <c r="L21" i="15"/>
  <c r="F19" i="12" s="1"/>
  <c r="L22" i="15"/>
  <c r="L23" i="15"/>
  <c r="L24" i="15"/>
  <c r="L25" i="15"/>
  <c r="L26" i="15"/>
  <c r="L27" i="15"/>
  <c r="L28" i="15"/>
  <c r="L29" i="15"/>
  <c r="L30" i="15"/>
  <c r="L31" i="15"/>
  <c r="F28" i="8"/>
  <c r="E30" i="8"/>
  <c r="F25" i="8" l="1"/>
  <c r="F26" i="8"/>
  <c r="F27" i="8"/>
  <c r="F29" i="8"/>
  <c r="B10" i="12"/>
  <c r="B11" i="12"/>
  <c r="E46" i="12" l="1"/>
  <c r="E48" i="12"/>
  <c r="E49" i="12"/>
  <c r="E50" i="12"/>
  <c r="O7" i="14" l="1"/>
  <c r="F46" i="12" s="1"/>
  <c r="O8" i="14"/>
  <c r="O9" i="14"/>
  <c r="O10" i="14"/>
  <c r="O11" i="14"/>
  <c r="O12" i="14"/>
  <c r="O13" i="14"/>
  <c r="O14" i="14"/>
  <c r="O15" i="14"/>
  <c r="O16" i="14"/>
  <c r="O17" i="14"/>
  <c r="E19" i="12" s="1"/>
  <c r="H19" i="12" s="1"/>
  <c r="O20" i="14"/>
  <c r="O26" i="14"/>
  <c r="O27" i="14"/>
  <c r="F49" i="12" l="1"/>
  <c r="G49" i="12" s="1"/>
  <c r="E21" i="12"/>
  <c r="H21" i="12" s="1"/>
  <c r="F48" i="12"/>
  <c r="G48" i="12" s="1"/>
  <c r="E20" i="12"/>
  <c r="H20" i="12" s="1"/>
  <c r="F47" i="12"/>
  <c r="G47" i="12" s="1"/>
  <c r="F50" i="12"/>
  <c r="G50" i="12" s="1"/>
  <c r="E22" i="12"/>
  <c r="H22" i="12" s="1"/>
  <c r="E23" i="12"/>
  <c r="G46" i="12"/>
  <c r="G23" i="12" l="1"/>
  <c r="H23" i="12"/>
  <c r="B8" i="12"/>
  <c r="B9" i="12"/>
  <c r="B12" i="12"/>
  <c r="L9" i="15"/>
  <c r="L8" i="15"/>
  <c r="L7" i="15"/>
  <c r="L6" i="15"/>
  <c r="L5" i="15"/>
  <c r="L32" i="15" s="1"/>
  <c r="B39" i="12" l="1"/>
  <c r="F18" i="12"/>
  <c r="F24" i="12" s="1"/>
  <c r="D12" i="12"/>
  <c r="D10" i="12"/>
  <c r="D8" i="12"/>
  <c r="D9" i="12"/>
  <c r="D11" i="12"/>
  <c r="O6" i="14" l="1"/>
  <c r="F45" i="12" s="1"/>
  <c r="D32" i="12" l="1"/>
  <c r="E32" i="12" s="1"/>
  <c r="D33" i="12"/>
  <c r="E33" i="12" s="1"/>
  <c r="D34" i="12"/>
  <c r="E34" i="12" s="1"/>
  <c r="D37" i="12"/>
  <c r="E37" i="12" s="1"/>
  <c r="D38" i="12"/>
  <c r="E38" i="12" s="1"/>
  <c r="D35" i="12"/>
  <c r="E35" i="12" s="1"/>
  <c r="D31" i="12"/>
  <c r="E31" i="12" s="1"/>
  <c r="D36" i="12"/>
  <c r="E36" i="12" s="1"/>
  <c r="O28" i="14"/>
  <c r="E18" i="12"/>
  <c r="E24" i="12" s="1"/>
  <c r="D30" i="12"/>
  <c r="D29" i="12"/>
  <c r="E29" i="12" s="1"/>
  <c r="D39" i="12" l="1"/>
  <c r="H18" i="12"/>
  <c r="H24" i="12" s="1"/>
  <c r="F51" i="12"/>
  <c r="O15" i="12" l="1"/>
  <c r="F24" i="8" l="1"/>
  <c r="B7" i="12" l="1"/>
  <c r="D7" i="12" s="1"/>
  <c r="N39" i="11" l="1"/>
  <c r="P39" i="11" s="1"/>
  <c r="F23" i="8"/>
  <c r="F30" i="8" l="1"/>
  <c r="H2" i="11" s="1"/>
  <c r="B6" i="12"/>
  <c r="B13" i="12" s="1"/>
  <c r="P40" i="11"/>
  <c r="H41" i="11"/>
  <c r="D41" i="11"/>
  <c r="D42" i="11" s="1"/>
  <c r="B42" i="11"/>
  <c r="B45" i="12" s="1"/>
  <c r="F41" i="11"/>
  <c r="F42" i="11" s="1"/>
  <c r="B47" i="12" l="1"/>
  <c r="B50" i="12"/>
  <c r="B46" i="12"/>
  <c r="B49" i="12"/>
  <c r="P37" i="11"/>
  <c r="P38" i="11"/>
  <c r="H42" i="11"/>
  <c r="B48" i="12" s="1"/>
  <c r="N41" i="11"/>
  <c r="N42" i="11" s="1"/>
  <c r="B51" i="12" l="1"/>
  <c r="P41" i="11"/>
  <c r="P42" i="11"/>
  <c r="C39" i="12" l="1"/>
  <c r="E30" i="12" l="1"/>
  <c r="E39" i="12" s="1"/>
  <c r="K40" i="13"/>
  <c r="C6" i="12"/>
  <c r="D6" i="12" s="1"/>
  <c r="D13" i="12" s="1"/>
  <c r="C45" i="12"/>
  <c r="C51" i="12" s="1"/>
  <c r="E6" i="12"/>
  <c r="E13" i="12" s="1"/>
  <c r="D19" i="12" l="1"/>
  <c r="G19" i="12" s="1"/>
  <c r="D18" i="12"/>
  <c r="D20" i="12"/>
  <c r="G20" i="12" s="1"/>
  <c r="D21" i="12"/>
  <c r="G21" i="12" s="1"/>
  <c r="D22" i="12"/>
  <c r="G22" i="12" s="1"/>
  <c r="E45" i="12"/>
  <c r="M40" i="13"/>
  <c r="C13" i="12"/>
  <c r="E51" i="12" l="1"/>
  <c r="G45" i="12"/>
  <c r="G51" i="12" s="1"/>
  <c r="D24" i="12"/>
  <c r="G18" i="12"/>
  <c r="G24" i="12" s="1"/>
  <c r="D30" i="11"/>
  <c r="C23" i="12"/>
  <c r="B19" i="11"/>
  <c r="D45" i="12" s="1"/>
  <c r="D51" i="12" s="1"/>
  <c r="H19" i="11"/>
  <c r="D28" i="11" s="1"/>
  <c r="C22" i="12" s="1"/>
  <c r="D26" i="11" l="1"/>
  <c r="C20" i="12" s="1"/>
  <c r="D27" i="11"/>
  <c r="C21" i="12" s="1"/>
  <c r="D25" i="11"/>
  <c r="C19" i="12" s="1"/>
  <c r="D24" i="11"/>
  <c r="D29" i="11" l="1"/>
  <c r="D31" i="11" s="1"/>
  <c r="C18" i="12"/>
  <c r="C24" i="12" s="1"/>
</calcChain>
</file>

<file path=xl/comments1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Os campos em verde correspondem a moeda estrangeira e os campos em azul correspondem a moeda nacional.</t>
        </r>
      </text>
    </comment>
    <comment ref="A19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Valor previsto deverá ser atualizado conforme arrecadação na aba "Receita Arrecadada"</t>
        </r>
      </text>
    </comment>
    <comment ref="C30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Valor tem que ser igual ao informado no Total de Capital do Instrumento na Planilha C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A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as Unidades Gestoras informadas na Aba "2.Previsão Receita e Despesa"</t>
        </r>
      </text>
    </comment>
    <comment ref="I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as Naturezas de Despesas informadas na Aba "2.Previsão Receita e Despesa"</t>
        </r>
      </text>
    </comment>
  </commentList>
</comments>
</file>

<file path=xl/comments3.xml><?xml version="1.0" encoding="utf-8"?>
<comments xmlns="http://schemas.openxmlformats.org/spreadsheetml/2006/main">
  <authors>
    <author>Autor</author>
  </authors>
  <commentList>
    <comment ref="A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as Unidades Gestoras informadas na Aba "2.Previsão Receita e Despesa"</t>
        </r>
      </text>
    </comment>
  </commentList>
</comments>
</file>

<file path=xl/comments4.xml><?xml version="1.0" encoding="utf-8"?>
<comments xmlns="http://schemas.openxmlformats.org/spreadsheetml/2006/main">
  <authors>
    <author>Autor</author>
  </authors>
  <commentList>
    <comment ref="A1" authorId="0" shapeId="0">
      <text>
        <r>
          <rPr>
            <b/>
            <sz val="11"/>
            <color indexed="81"/>
            <rFont val="Calibri"/>
            <family val="2"/>
            <scheme val="minor"/>
          </rPr>
          <t>Os campos acinzentados são preenchidos automaticamente e os campos em branco deverão ser preenchidos conforme informado na aba "2. Previsão da Receita e Despesa".</t>
        </r>
      </text>
    </comment>
    <comment ref="A4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os Instrumentos informados na aba "1. Cadastro Receita"</t>
        </r>
      </text>
    </comment>
    <comment ref="D23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Inserir Valor do Permanente referente ao previsto no "Instrumento" que irá adquirir no exercício + Valor já adquirido. Valor Acumulado = Ex Atual + Ex Anteriores. </t>
        </r>
      </text>
    </comment>
    <comment ref="A27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as Naturezas de Despesas informadas na Aba "2.Previsão Receita e Despesa"</t>
        </r>
      </text>
    </comment>
    <comment ref="A42" authorId="0" shapeId="0">
      <text>
        <r>
          <rPr>
            <b/>
            <sz val="9"/>
            <color indexed="81"/>
            <rFont val="Segoe UI"/>
            <family val="2"/>
          </rPr>
          <t>Autor:</t>
        </r>
        <r>
          <rPr>
            <sz val="9"/>
            <color indexed="81"/>
            <rFont val="Segoe UI"/>
            <family val="2"/>
          </rPr>
          <t xml:space="preserve">
Selecionar os anos informados na Aba "2.Previsão Receita e Despesa"</t>
        </r>
      </text>
    </comment>
  </commentList>
</comments>
</file>

<file path=xl/sharedStrings.xml><?xml version="1.0" encoding="utf-8"?>
<sst xmlns="http://schemas.openxmlformats.org/spreadsheetml/2006/main" count="410" uniqueCount="327">
  <si>
    <t>Natureza da Despesa</t>
  </si>
  <si>
    <t>3390.39</t>
  </si>
  <si>
    <t>3390.18</t>
  </si>
  <si>
    <t>3390.33</t>
  </si>
  <si>
    <t>3390.20</t>
  </si>
  <si>
    <t>3390.30</t>
  </si>
  <si>
    <t>4490.52</t>
  </si>
  <si>
    <t>3390.36</t>
  </si>
  <si>
    <t>Objeto</t>
  </si>
  <si>
    <t>ANO</t>
  </si>
  <si>
    <t>Data Assinatura</t>
  </si>
  <si>
    <t xml:space="preserve">Nº do Instrumento:   </t>
  </si>
  <si>
    <t>Objeto:</t>
  </si>
  <si>
    <t>Natureza da Receita:</t>
  </si>
  <si>
    <t>Fonte:</t>
  </si>
  <si>
    <t>Instrumento</t>
  </si>
  <si>
    <t>Período de Vigência</t>
  </si>
  <si>
    <t xml:space="preserve">Início </t>
  </si>
  <si>
    <t>Fim</t>
  </si>
  <si>
    <t>Valor a ser Arrecadado</t>
  </si>
  <si>
    <t>TOTAL</t>
  </si>
  <si>
    <t>Dados Atualizados em:</t>
  </si>
  <si>
    <t>Prorrogação</t>
  </si>
  <si>
    <t>UG Executora:</t>
  </si>
  <si>
    <t>Responsável/Siape:</t>
  </si>
  <si>
    <t>Deptº/Laboratório:</t>
  </si>
  <si>
    <t>E-mail:</t>
  </si>
  <si>
    <t>Ramal:</t>
  </si>
  <si>
    <t>TIPO DE RECEITA</t>
  </si>
  <si>
    <t>Convênio Internacional</t>
  </si>
  <si>
    <t>Contrapartida</t>
  </si>
  <si>
    <t>Valor Total Firmado</t>
  </si>
  <si>
    <t>Previsão de Arrecadação</t>
  </si>
  <si>
    <t>Ano</t>
  </si>
  <si>
    <t>Corrente</t>
  </si>
  <si>
    <t>Capital</t>
  </si>
  <si>
    <t>Número de Referência:</t>
  </si>
  <si>
    <t>Tipo de Receita:</t>
  </si>
  <si>
    <t>Plano Interno</t>
  </si>
  <si>
    <t>Instrumentos</t>
  </si>
  <si>
    <t>2. PREVISÃO DE RECEITA E DESPESA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</si>
  <si>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</si>
  <si>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</si>
  <si>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</si>
  <si>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</si>
  <si>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</si>
  <si>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</si>
  <si>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</si>
  <si>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</si>
  <si>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</si>
  <si>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</si>
  <si>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</si>
  <si>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Mês/Ano</t>
  </si>
  <si>
    <t>Moeda Estrangeira</t>
  </si>
  <si>
    <t>Real (R$)</t>
  </si>
  <si>
    <t>Valor Arrecadado</t>
  </si>
  <si>
    <t>Plano de Aplicação</t>
  </si>
  <si>
    <t>Valor Previsto</t>
  </si>
  <si>
    <t>Receita Arrecadada</t>
  </si>
  <si>
    <t>Valor Empenhado</t>
  </si>
  <si>
    <t>Saldo da Rec Arrecadada</t>
  </si>
  <si>
    <t>Crédito Disponível</t>
  </si>
  <si>
    <t>VALOR FIXADO</t>
  </si>
  <si>
    <t>3. RECEITA ARRECADADA</t>
  </si>
  <si>
    <t>DADOS GERAIS DA ARRECADAÇÃO</t>
  </si>
  <si>
    <t>NIR/GRU</t>
  </si>
  <si>
    <t>Nº RA</t>
  </si>
  <si>
    <t>UG Arrecadadora</t>
  </si>
  <si>
    <t>Cód de Recolhimento</t>
  </si>
  <si>
    <t>Nº Referência</t>
  </si>
  <si>
    <t>Contribuinte</t>
  </si>
  <si>
    <t>Data de Pagamento</t>
  </si>
  <si>
    <t>CNPJ</t>
  </si>
  <si>
    <t>Nome</t>
  </si>
  <si>
    <t>4. PORTARIAS EMITIDAS</t>
  </si>
  <si>
    <t>OBJETO</t>
  </si>
  <si>
    <t>Data</t>
  </si>
  <si>
    <t>UGE</t>
  </si>
  <si>
    <t>PTRES</t>
  </si>
  <si>
    <t>Fonte Detalhada</t>
  </si>
  <si>
    <t>AJUSTES</t>
  </si>
  <si>
    <t>Encerramento Exercício</t>
  </si>
  <si>
    <t>Cancelamento de RP</t>
  </si>
  <si>
    <t>Plano Interno:</t>
  </si>
  <si>
    <t>Nº Empenho</t>
  </si>
  <si>
    <t>DATA</t>
  </si>
  <si>
    <t>Natureza Despesa Detalhada</t>
  </si>
  <si>
    <t>Cancelamento Restos a Pagar</t>
  </si>
  <si>
    <t>Valor Atualizado</t>
  </si>
  <si>
    <t>Valor RP Cancelado</t>
  </si>
  <si>
    <t>Portarias Emitidas</t>
  </si>
  <si>
    <t>5. EMPENHOS EMITIDOS</t>
  </si>
  <si>
    <t>Instrução dos campos a serem preenchidos:</t>
  </si>
  <si>
    <t>PORTARIA DE CRÉDITO EMITIDA</t>
  </si>
  <si>
    <t>Nº PC</t>
  </si>
  <si>
    <t>A. ARRECADAÇÃO DA RECEITA POR INSTRUMENTO</t>
  </si>
  <si>
    <t>6. CONTROLE DO INSTRUMENTO</t>
  </si>
  <si>
    <t>Nome da Entidade:</t>
  </si>
  <si>
    <r>
      <t xml:space="preserve">04. Nome da Entidade: </t>
    </r>
    <r>
      <rPr>
        <sz val="8"/>
        <color theme="1"/>
        <rFont val="Calibri"/>
        <family val="2"/>
        <scheme val="minor"/>
      </rPr>
      <t>Aquela com quem a UFPE firmou o instrumento.</t>
    </r>
  </si>
  <si>
    <t>Cód. Recolhimento:</t>
  </si>
  <si>
    <r>
      <t xml:space="preserve">06. Objeto: </t>
    </r>
    <r>
      <rPr>
        <sz val="8"/>
        <color theme="1"/>
        <rFont val="Calibri"/>
        <family val="2"/>
        <scheme val="minor"/>
      </rPr>
      <t>Descrever o objeto na íntegra como consta no instrumento que deu origem a receita.</t>
    </r>
  </si>
  <si>
    <r>
      <t xml:space="preserve">08. Responsável/Siape: </t>
    </r>
    <r>
      <rPr>
        <sz val="8"/>
        <color theme="1"/>
        <rFont val="Calibri"/>
        <family val="2"/>
        <scheme val="minor"/>
      </rPr>
      <t>Inserir o nome e Siape do coordenador do projeto.</t>
    </r>
  </si>
  <si>
    <r>
      <t xml:space="preserve">09. Deptº/Laboratório: </t>
    </r>
    <r>
      <rPr>
        <sz val="8"/>
        <color theme="1"/>
        <rFont val="Calibri"/>
        <family val="2"/>
        <scheme val="minor"/>
      </rPr>
      <t>Inserir o nome do Departamento/Laboratório ao qual o coordenador é vinculado.</t>
    </r>
  </si>
  <si>
    <r>
      <t xml:space="preserve">12. Número de Referência: </t>
    </r>
    <r>
      <rPr>
        <sz val="8"/>
        <color theme="1"/>
        <rFont val="Calibri"/>
        <family val="2"/>
        <scheme val="minor"/>
      </rPr>
      <t xml:space="preserve">Código definido pela Seção de Controle da Receita/DCF/PROPLAN. Este código é imprescindível para a correta identificação da receita auferida por cada unidade. </t>
    </r>
  </si>
  <si>
    <t>A. DADOS DO INSTRUMENTO</t>
  </si>
  <si>
    <t>B. CAMPO DCF</t>
  </si>
  <si>
    <t>C. CAMPO DORC</t>
  </si>
  <si>
    <t>D. DETALHAMENTO DO INSTRUMENTO</t>
  </si>
  <si>
    <t>A. DADOS DO INSTRUMENTO:</t>
  </si>
  <si>
    <t>B. CAMPO DCF:</t>
  </si>
  <si>
    <t>C. CAMPO DORC:</t>
  </si>
  <si>
    <t>D. DETALHAMENTO DO INSTRUMENTO:</t>
  </si>
  <si>
    <t>E. OUTRAS OBSERVAÇÕES RELEVANTES</t>
  </si>
  <si>
    <t>Convênios/Contratos</t>
  </si>
  <si>
    <r>
      <t>13. Código de Recolhimento:</t>
    </r>
    <r>
      <rPr>
        <sz val="8"/>
        <color theme="1"/>
        <rFont val="Calibri"/>
        <family val="2"/>
        <scheme val="minor"/>
      </rPr>
      <t xml:space="preserve"> indica, dentre outros, parâmetros para classificação dos recursos arrecadados. Este código será selecionado pela Seção de Controle da Receita/DCF/PROPLAN. Este código é imprescindível para a correta identificação da receita auferida por cada unidade. </t>
    </r>
  </si>
  <si>
    <r>
      <t xml:space="preserve">14. Natureza da Receita: </t>
    </r>
    <r>
      <rPr>
        <sz val="8"/>
        <color theme="1"/>
        <rFont val="Calibri"/>
        <family val="2"/>
        <scheme val="minor"/>
      </rPr>
      <t>visa identificar a origem do recurso segundo o fato gerador, acontecimento real que ocasionou o ingresso da receita nos cofres públicos. Os Códigos estão detalhados no</t>
    </r>
    <r>
      <rPr>
        <i/>
        <sz val="8"/>
        <color theme="1"/>
        <rFont val="Calibri"/>
        <family val="2"/>
        <scheme val="minor"/>
      </rPr>
      <t xml:space="preserve"> Ementário das Naturezas de Receitas/STN</t>
    </r>
    <r>
      <rPr>
        <sz val="8"/>
        <color theme="1"/>
        <rFont val="Calibri"/>
        <family val="2"/>
        <scheme val="minor"/>
      </rPr>
      <t xml:space="preserve">. </t>
    </r>
  </si>
  <si>
    <r>
      <t xml:space="preserve">16. Plano Interno: </t>
    </r>
    <r>
      <rPr>
        <sz val="8"/>
        <color theme="1"/>
        <rFont val="Calibri"/>
        <family val="2"/>
        <scheme val="minor"/>
      </rPr>
      <t>Código composto por 11 (onze) dígitos, definido pela Diretoria de Orçamento/PROPLAN. O PI permitirá a identificação da execução detalhada do Convênio/Contrato.</t>
    </r>
  </si>
  <si>
    <t>Formulário de Cadastro e Controle da Receita Própria</t>
  </si>
  <si>
    <r>
      <t xml:space="preserve">23. Período de Vigência: </t>
    </r>
    <r>
      <rPr>
        <sz val="8"/>
        <color theme="1"/>
        <rFont val="Calibri"/>
        <family val="2"/>
        <scheme val="minor"/>
      </rPr>
      <t>Indicar a Vigência Inicial e Final constante no instrumento.</t>
    </r>
  </si>
  <si>
    <r>
      <t xml:space="preserve">21. Deduções: </t>
    </r>
    <r>
      <rPr>
        <sz val="8"/>
        <color theme="1"/>
        <rFont val="Calibri"/>
        <family val="2"/>
        <scheme val="minor"/>
      </rPr>
      <t xml:space="preserve">aqui constarão os valores que não serão arrecadados pela UFPE, a exemplo de contrapartidas e valores que serão repassados para outras instituições. </t>
    </r>
  </si>
  <si>
    <t>Unidade Gestora</t>
  </si>
  <si>
    <t>% Distribuição</t>
  </si>
  <si>
    <t>Previsão da Receita</t>
  </si>
  <si>
    <t>B. DISTRIBUIÇÃO DA RECEITA PREVISTA</t>
  </si>
  <si>
    <t>Situação Final</t>
  </si>
  <si>
    <t>Instr Inicial</t>
  </si>
  <si>
    <t>Aditivo Valor</t>
  </si>
  <si>
    <t>Alteração PT</t>
  </si>
  <si>
    <t>Dezembro</t>
  </si>
  <si>
    <t>4490.39</t>
  </si>
  <si>
    <t>Total</t>
  </si>
  <si>
    <t>NATUREZA DA DESPESA</t>
  </si>
  <si>
    <t>CÓDIGO</t>
  </si>
  <si>
    <t>CE</t>
  </si>
  <si>
    <t>DESCRIÇÃO</t>
  </si>
  <si>
    <t xml:space="preserve">Aplicações Diretas                           </t>
  </si>
  <si>
    <t>3350.39</t>
  </si>
  <si>
    <t>3350.41</t>
  </si>
  <si>
    <t>Contribuições</t>
  </si>
  <si>
    <t>3350.92</t>
  </si>
  <si>
    <t>3380.33</t>
  </si>
  <si>
    <t>3380.36</t>
  </si>
  <si>
    <t>3380.41</t>
  </si>
  <si>
    <t>3390.00</t>
  </si>
  <si>
    <t>3390.04</t>
  </si>
  <si>
    <t xml:space="preserve">Contratação por Tempo Determinado                      </t>
  </si>
  <si>
    <t>3390.08</t>
  </si>
  <si>
    <t xml:space="preserve">Outros Benefícios Assistenciais do servidor e do militar </t>
  </si>
  <si>
    <t>3390.14</t>
  </si>
  <si>
    <t xml:space="preserve">Diárias - Civil                                       </t>
  </si>
  <si>
    <t xml:space="preserve">Material de Consumo                                   </t>
  </si>
  <si>
    <t>3390.35</t>
  </si>
  <si>
    <t xml:space="preserve">Serviços de Consultoria                                   </t>
  </si>
  <si>
    <t>3390.37</t>
  </si>
  <si>
    <t xml:space="preserve">Locação de Mão-de-Obra           </t>
  </si>
  <si>
    <t>3390.40</t>
  </si>
  <si>
    <t>3390.46</t>
  </si>
  <si>
    <t xml:space="preserve">Auxílio-Alimentação                             </t>
  </si>
  <si>
    <t>3390.47</t>
  </si>
  <si>
    <t xml:space="preserve">Obrigações Tributárias e Contributivas          </t>
  </si>
  <si>
    <t>3390.48</t>
  </si>
  <si>
    <t>3390.49</t>
  </si>
  <si>
    <t xml:space="preserve">Auxílio-Transporte                          </t>
  </si>
  <si>
    <t>3390.59</t>
  </si>
  <si>
    <t>Pensões Especiais</t>
  </si>
  <si>
    <t>3390.91</t>
  </si>
  <si>
    <t xml:space="preserve">Sentenças Judiciais                                       </t>
  </si>
  <si>
    <t>3390.92</t>
  </si>
  <si>
    <t>3390.93</t>
  </si>
  <si>
    <t xml:space="preserve">Indenizações e Restituições                          </t>
  </si>
  <si>
    <t>3391.39</t>
  </si>
  <si>
    <t>3391.47</t>
  </si>
  <si>
    <t xml:space="preserve">Obrigações Tributárias e Contributivas         </t>
  </si>
  <si>
    <t>3391.92</t>
  </si>
  <si>
    <t>4490.20</t>
  </si>
  <si>
    <t>4490.40</t>
  </si>
  <si>
    <t>4490.47</t>
  </si>
  <si>
    <t>Obrigações Tributárias e Contributivas</t>
  </si>
  <si>
    <t>4490.51</t>
  </si>
  <si>
    <t>Obras e Instalações</t>
  </si>
  <si>
    <t>4490.61</t>
  </si>
  <si>
    <t>Aquisição de Imóveis</t>
  </si>
  <si>
    <t>4490.91</t>
  </si>
  <si>
    <t>Sentenças Judiciais</t>
  </si>
  <si>
    <t>4490.92</t>
  </si>
  <si>
    <t>4490.93</t>
  </si>
  <si>
    <t>Indenizações e Restituições</t>
  </si>
  <si>
    <t>Categoria Econômica</t>
  </si>
  <si>
    <t>UNIDADE GESTORA</t>
  </si>
  <si>
    <t>Departamento</t>
  </si>
  <si>
    <t>Centro</t>
  </si>
  <si>
    <t>Outro</t>
  </si>
  <si>
    <t>FDI</t>
  </si>
  <si>
    <t>Prorrogação/ Aditivo Valor</t>
  </si>
  <si>
    <t>Núcleo</t>
  </si>
  <si>
    <t>Adm Central</t>
  </si>
  <si>
    <t>Permanente</t>
  </si>
  <si>
    <t>Total Geral</t>
  </si>
  <si>
    <t>Total s/Permanente</t>
  </si>
  <si>
    <t>Total ao Ano</t>
  </si>
  <si>
    <t>Total p/CE</t>
  </si>
  <si>
    <t>Total CE</t>
  </si>
  <si>
    <t>Total UG</t>
  </si>
  <si>
    <t>SERVIÇOS DE TECNOLOGIA DA INFORMAÇÃO E COMUNICAÇÃO - PJ</t>
  </si>
  <si>
    <t>A Definir</t>
  </si>
  <si>
    <t>D. ARRECADAÇÃO E EXECUÇÃO ANUAL</t>
  </si>
  <si>
    <t>%</t>
  </si>
  <si>
    <t>-</t>
  </si>
  <si>
    <r>
      <rPr>
        <b/>
        <sz val="8"/>
        <rFont val="Calibri"/>
        <family val="2"/>
        <scheme val="minor"/>
      </rPr>
      <t>C. Previsão de Despesa Anual:</t>
    </r>
    <r>
      <rPr>
        <sz val="8"/>
        <rFont val="Calibri"/>
        <family val="2"/>
        <scheme val="minor"/>
      </rPr>
      <t xml:space="preserve"> Demonstra a Previsão de Despesas por exercício e Categoria Econômica. Caso a UG precise executar Despesas de Capital, o campo está aberto para inclusão do valor, sendo deduzido automaticamente das Despesas Correntes que estão com fórmulas preestabelecidas e bloqueadas.</t>
    </r>
  </si>
  <si>
    <t>A. CRONOGRAMA DE ARRECADAÇÃO ATUALIZADO</t>
  </si>
  <si>
    <t>Valor Arrecadado R$</t>
  </si>
  <si>
    <t>Valor Arrecadado (Moeda Estrangeira)</t>
  </si>
  <si>
    <t>MOEDA ESTRANGEIRA</t>
  </si>
  <si>
    <t>TOTAL R$</t>
  </si>
  <si>
    <t>Previsão da Receita (R$)</t>
  </si>
  <si>
    <t>C. PREVISÃO DE DESPESA ANUAL  (MOEDA ESTRANGEIRA)</t>
  </si>
  <si>
    <t>COD</t>
  </si>
  <si>
    <t>Descrição</t>
  </si>
  <si>
    <t>B. EXECUÇÃO ORÇAMENTÁRIA POR UNIDADE GESTORA</t>
  </si>
  <si>
    <t>C. EXECUÇÃO DO PLANO DE APLICAÇÃO (INSTRUMENTO)</t>
  </si>
  <si>
    <t>Total Instrumento</t>
  </si>
  <si>
    <t>Valor Arrecadado (R$)</t>
  </si>
  <si>
    <t>PC Emitidas (R$)</t>
  </si>
  <si>
    <t>Saldo da Rec Arrecadada (R$)</t>
  </si>
  <si>
    <t>Previsão de Arrecadação (R$)</t>
  </si>
  <si>
    <t>Portarias Emitidas (R$)</t>
  </si>
  <si>
    <t>Saldo (R$)</t>
  </si>
  <si>
    <t>A</t>
  </si>
  <si>
    <t>B</t>
  </si>
  <si>
    <t>C</t>
  </si>
  <si>
    <t>A-B</t>
  </si>
  <si>
    <t>B-C</t>
  </si>
  <si>
    <t>Contrato Internacional</t>
  </si>
  <si>
    <t>Outros</t>
  </si>
  <si>
    <t>Nº do Processo:</t>
  </si>
  <si>
    <r>
      <t>02. Nº do Instrumento:</t>
    </r>
    <r>
      <rPr>
        <sz val="8"/>
        <color theme="1"/>
        <rFont val="Calibri"/>
        <family val="2"/>
        <scheme val="minor"/>
      </rPr>
      <t xml:space="preserve"> Informar o número do Convênio ou Contrato.</t>
    </r>
  </si>
  <si>
    <r>
      <t xml:space="preserve">01. Tipo de Receita: </t>
    </r>
    <r>
      <rPr>
        <sz val="8"/>
        <color theme="1"/>
        <rFont val="Calibri"/>
        <family val="2"/>
        <scheme val="minor"/>
      </rPr>
      <t>A UG deverá selecionar entre as opções: Convênio Internacional; Contrato Internacional e Outros.</t>
    </r>
  </si>
  <si>
    <r>
      <t>05. Cadastro Internacional:</t>
    </r>
    <r>
      <rPr>
        <sz val="8"/>
        <color theme="1"/>
        <rFont val="Calibri"/>
        <family val="2"/>
        <scheme val="minor"/>
      </rPr>
      <t xml:space="preserve"> Número similar ao CNPJ da Entidade.</t>
    </r>
  </si>
  <si>
    <r>
      <t xml:space="preserve">07. Nº UGE: </t>
    </r>
    <r>
      <rPr>
        <sz val="8"/>
        <color theme="1"/>
        <rFont val="Calibri"/>
        <family val="2"/>
        <scheme val="minor"/>
      </rPr>
      <t>Número da UGE que é responsavel pela execução dos créditos orçamentários.</t>
    </r>
  </si>
  <si>
    <r>
      <t xml:space="preserve">10. E-mail: </t>
    </r>
    <r>
      <rPr>
        <sz val="8"/>
        <color theme="1"/>
        <rFont val="Calibri"/>
        <family val="2"/>
        <scheme val="minor"/>
      </rPr>
      <t>E-mail do responsável/coordenador do projeto para contato.</t>
    </r>
  </si>
  <si>
    <r>
      <t xml:space="preserve">11. Ramal: </t>
    </r>
    <r>
      <rPr>
        <sz val="8"/>
        <rFont val="Calibri"/>
        <family val="2"/>
        <scheme val="minor"/>
      </rPr>
      <t>Número de contato do responsável/coordenador do projeto.</t>
    </r>
  </si>
  <si>
    <r>
      <t>15. Fonte:</t>
    </r>
    <r>
      <rPr>
        <sz val="8"/>
        <color theme="1"/>
        <rFont val="Calibri"/>
        <family val="2"/>
        <scheme val="minor"/>
      </rPr>
      <t xml:space="preserve"> Código composto por 03 (três) dígitos, que identifica a origem dos recursos arrecadados. O 1º dígito representa o Grupo da Fonte de Recurso. Como se trata de Recurso Próprio, o dígito seráo 2. O 2º e 3º dígito é a Especificação da Fonte, que poderá ser 50, 80 ou 81. </t>
    </r>
  </si>
  <si>
    <r>
      <t xml:space="preserve">17. Instrumentos: </t>
    </r>
    <r>
      <rPr>
        <sz val="8"/>
        <color theme="1"/>
        <rFont val="Calibri"/>
        <family val="2"/>
        <scheme val="minor"/>
      </rPr>
      <t>Deverá relacionar os números  do convênios ou contratos assinados e seus respectivos aditivos e apostilamentos.</t>
    </r>
  </si>
  <si>
    <r>
      <t xml:space="preserve">18. Objeto: </t>
    </r>
    <r>
      <rPr>
        <sz val="8"/>
        <color theme="1"/>
        <rFont val="Calibri"/>
        <family val="2"/>
        <scheme val="minor"/>
      </rPr>
      <t>A UG deverá selecionar entre as opções: instrumento inicial, prorrogação, aditivo de valor, alteração de plano de trabalho, prorrogação e aditivo de valor ou repactuação.</t>
    </r>
  </si>
  <si>
    <r>
      <t xml:space="preserve">19. Data Assinatura: </t>
    </r>
    <r>
      <rPr>
        <sz val="8"/>
        <color theme="1"/>
        <rFont val="Calibri"/>
        <family val="2"/>
        <scheme val="minor"/>
      </rPr>
      <t>Indicar a data de assinatura constante no instrumento (convênio, contrato, apostilamento ou aditivo).</t>
    </r>
  </si>
  <si>
    <r>
      <t>E. OUTRAS OBSERVAÇÕES RELEVANTES:</t>
    </r>
    <r>
      <rPr>
        <sz val="8"/>
        <rFont val="Calibri"/>
        <family val="2"/>
        <scheme val="minor"/>
      </rPr>
      <t xml:space="preserve"> Informar outros dados relevantes do instrumento.</t>
    </r>
  </si>
  <si>
    <t>Repactuação</t>
  </si>
  <si>
    <t>Valor Total Firmado:</t>
  </si>
  <si>
    <t>Outros Serviços de Terceiros - Pessoa Jurídica</t>
  </si>
  <si>
    <t>Contribuições EXERC ANTERIORES</t>
  </si>
  <si>
    <t xml:space="preserve">Passagens e Despesas com Locomoção                        </t>
  </si>
  <si>
    <t xml:space="preserve">Outros Serviços de Terceiros - Pessoa Física           </t>
  </si>
  <si>
    <t xml:space="preserve">Auxílio Financeiro a Estudantes                       </t>
  </si>
  <si>
    <t xml:space="preserve">Auxílio Financeiro a Pesquisadores                        </t>
  </si>
  <si>
    <t xml:space="preserve">Passagens e Despesas com Locomoção                       </t>
  </si>
  <si>
    <t xml:space="preserve">Outros Serviços de Terceiros - Pessoa Física              </t>
  </si>
  <si>
    <t xml:space="preserve">Outros Serviços de Terceiros - Pessoa Jurídica </t>
  </si>
  <si>
    <t>Serviços de Tecnologia da Informação e Comunicação</t>
  </si>
  <si>
    <t>Outros Auxílios Financeiros a Pessoas Físicas</t>
  </si>
  <si>
    <t>Despesas de Exercícios Anteriores</t>
  </si>
  <si>
    <t xml:space="preserve">Despesas de Exercícios Anteriores                 </t>
  </si>
  <si>
    <t>Auxílio Financeiro a Pesquisadores</t>
  </si>
  <si>
    <t>Equipamentos e Material Permanente</t>
  </si>
  <si>
    <t>D. PLANO DE APLICAÇÃO DO INSTRUMENTO</t>
  </si>
  <si>
    <t>Valor Total Previsto</t>
  </si>
  <si>
    <t>INSTRUÇÃO DOS CAMPOS A SEREM PREENCHIDOS:</t>
  </si>
  <si>
    <r>
      <t xml:space="preserve">B. Distribuição da Receita Prevista: </t>
    </r>
    <r>
      <rPr>
        <sz val="8"/>
        <rFont val="Calibri"/>
        <family val="2"/>
        <scheme val="minor"/>
      </rPr>
      <t>Relaciona todas as Unidades Gestoras responsáveis por administrar os recursos a serem arrecadados e seus respectivos percentuais de ressarcimento: Instrumento, Departamento, Centro/Núcleo, UFPE, FDI e Outro.</t>
    </r>
  </si>
  <si>
    <r>
      <rPr>
        <b/>
        <sz val="8"/>
        <rFont val="Calibri"/>
        <family val="2"/>
        <scheme val="minor"/>
      </rPr>
      <t>D. Plano de Aplicação do Instrumento:</t>
    </r>
    <r>
      <rPr>
        <sz val="8"/>
        <rFont val="Calibri"/>
        <family val="2"/>
        <scheme val="minor"/>
      </rPr>
      <t xml:space="preserve"> É o detalhamento de todos os Elementos de Despesas necessários a execução do objeto pactuado. O Plano de Aplicação dos Centros, Departamentos, Administração Central e  Fundo de Desenvolvimento Institucional não serão incluídos nesta tabela.</t>
    </r>
  </si>
  <si>
    <r>
      <rPr>
        <b/>
        <sz val="8"/>
        <rFont val="Calibri"/>
        <family val="2"/>
        <scheme val="minor"/>
      </rPr>
      <t>A. Cronograma de Arrecadação Atualizado:</t>
    </r>
    <r>
      <rPr>
        <sz val="8"/>
        <rFont val="Calibri"/>
        <family val="2"/>
        <scheme val="minor"/>
      </rPr>
      <t xml:space="preserve"> É um quadro demonstrativo de previsão mensal atualizada para a liberação dos recursos do instrumento.</t>
    </r>
  </si>
  <si>
    <t>INSTRUÇÃO DOS CAMPOS A SEREM PREENCHIDOS: (todas as informações constam nas GRUs emitidas):</t>
  </si>
  <si>
    <r>
      <rPr>
        <b/>
        <sz val="8"/>
        <color theme="1"/>
        <rFont val="Calibri"/>
        <family val="2"/>
        <scheme val="minor"/>
      </rPr>
      <t xml:space="preserve">01. Instrumento: </t>
    </r>
    <r>
      <rPr>
        <sz val="8"/>
        <color theme="1"/>
        <rFont val="Calibri"/>
        <family val="2"/>
        <scheme val="minor"/>
      </rPr>
      <t>O usuário deverá selecionar umas das opções com base nos registros que ele efetuou na aba "</t>
    </r>
    <r>
      <rPr>
        <sz val="8"/>
        <rFont val="Calibri"/>
        <family val="2"/>
        <scheme val="minor"/>
      </rPr>
      <t>1. Ca</t>
    </r>
    <r>
      <rPr>
        <sz val="8"/>
        <color theme="1"/>
        <rFont val="Calibri"/>
        <family val="2"/>
        <scheme val="minor"/>
      </rPr>
      <t>dastro Receita".</t>
    </r>
  </si>
  <si>
    <r>
      <rPr>
        <b/>
        <sz val="8"/>
        <color theme="1"/>
        <rFont val="Calibri"/>
        <family val="2"/>
        <scheme val="minor"/>
      </rPr>
      <t>02. Ano:</t>
    </r>
    <r>
      <rPr>
        <sz val="8"/>
        <color theme="1"/>
        <rFont val="Calibri"/>
        <family val="2"/>
        <scheme val="minor"/>
      </rPr>
      <t xml:space="preserve"> Exercício financeiro no qual ocorreu a arrecadação.</t>
    </r>
  </si>
  <si>
    <r>
      <rPr>
        <b/>
        <sz val="8"/>
        <color theme="1"/>
        <rFont val="Calibri"/>
        <family val="2"/>
        <scheme val="minor"/>
      </rPr>
      <t>03. NIR/GRU:</t>
    </r>
    <r>
      <rPr>
        <sz val="8"/>
        <color theme="1"/>
        <rFont val="Calibri"/>
        <family val="2"/>
        <scheme val="minor"/>
      </rPr>
      <t xml:space="preserve"> Número Identificador do Registro de GRU (Contém 20 dígitos). Inserir no mesmo formato extraído do SISGRU.</t>
    </r>
  </si>
  <si>
    <r>
      <rPr>
        <b/>
        <sz val="8"/>
        <color theme="1"/>
        <rFont val="Calibri"/>
        <family val="2"/>
        <scheme val="minor"/>
      </rPr>
      <t>04. Número do Registro de Arrecadação  (Nº RA):</t>
    </r>
    <r>
      <rPr>
        <sz val="8"/>
        <color theme="1"/>
        <rFont val="Calibri"/>
        <family val="2"/>
        <scheme val="minor"/>
      </rPr>
      <t xml:space="preserve">  Número do registro de contabilização da GRU no SIAFI, composto por 18 dígitos. Inserir no mesmo formato extraído do SISGRU (18 dígitos).</t>
    </r>
  </si>
  <si>
    <r>
      <rPr>
        <b/>
        <sz val="8"/>
        <color theme="1"/>
        <rFont val="Calibri"/>
        <family val="2"/>
        <scheme val="minor"/>
      </rPr>
      <t>05. UG Arrecadadora:</t>
    </r>
    <r>
      <rPr>
        <sz val="8"/>
        <color theme="1"/>
        <rFont val="Calibri"/>
        <family val="2"/>
        <scheme val="minor"/>
      </rPr>
      <t xml:space="preserve"> Unidade Gestora Arrecadadora/Pagadora devidamente autorizada na UFPE.</t>
    </r>
  </si>
  <si>
    <r>
      <rPr>
        <b/>
        <sz val="8"/>
        <color theme="1"/>
        <rFont val="Calibri"/>
        <family val="2"/>
        <scheme val="minor"/>
      </rPr>
      <t>06. Código de Recolhimento:</t>
    </r>
    <r>
      <rPr>
        <sz val="8"/>
        <color theme="1"/>
        <rFont val="Calibri"/>
        <family val="2"/>
        <scheme val="minor"/>
      </rPr>
      <t xml:space="preserve"> É um código definido pela Seção de Controle da Receita/DCF/PROPLAN. Este código é imprescindível para a correta identificação da receita auferida por cada unidade. </t>
    </r>
  </si>
  <si>
    <r>
      <rPr>
        <b/>
        <sz val="8"/>
        <color theme="1"/>
        <rFont val="Calibri"/>
        <family val="2"/>
        <scheme val="minor"/>
      </rPr>
      <t>07. Nº de Referência:</t>
    </r>
    <r>
      <rPr>
        <sz val="8"/>
        <color theme="1"/>
        <rFont val="Calibri"/>
        <family val="2"/>
        <scheme val="minor"/>
      </rPr>
      <t xml:space="preserve"> Código definido pela Seção de Controle da Receita/DCF/PROPLAN. Este código é imprescindível para a correta identificação da receita auferida por cada unidade. Inserir no mesmo formato extraído do SISGRU.</t>
    </r>
  </si>
  <si>
    <r>
      <t>08. Contribuinte:</t>
    </r>
    <r>
      <rPr>
        <sz val="8"/>
        <color theme="1"/>
        <rFont val="Calibri"/>
        <family val="2"/>
        <scheme val="minor"/>
      </rPr>
      <t xml:space="preserve"> Aquele que com base no instrumento creditará o montante na Conta Única. </t>
    </r>
  </si>
  <si>
    <r>
      <t xml:space="preserve">09. Data de Pagamento: </t>
    </r>
    <r>
      <rPr>
        <sz val="8"/>
        <rFont val="Calibri"/>
        <family val="2"/>
        <scheme val="minor"/>
      </rPr>
      <t xml:space="preserve"> Data de pagamento da GRU</t>
    </r>
  </si>
  <si>
    <t>R$</t>
  </si>
  <si>
    <t xml:space="preserve"> R$</t>
  </si>
  <si>
    <r>
      <t xml:space="preserve">10. Valor Arrecadado (Moeda Estrangeira): </t>
    </r>
    <r>
      <rPr>
        <sz val="8"/>
        <rFont val="Calibri"/>
        <family val="2"/>
        <scheme val="minor"/>
      </rPr>
      <t>Valor arrecadado em moeda estrangeira.</t>
    </r>
  </si>
  <si>
    <t>Taxa de Câmbio</t>
  </si>
  <si>
    <r>
      <t xml:space="preserve">11. Taxa de Câmbio: </t>
    </r>
    <r>
      <rPr>
        <sz val="8"/>
        <rFont val="Calibri"/>
        <family val="2"/>
        <scheme val="minor"/>
      </rPr>
      <t>Preço de uma moeda estrangeira.</t>
    </r>
  </si>
  <si>
    <r>
      <t xml:space="preserve">INSTRUÇÃO DOS CAMPOS A SEREM PREENCHIDOS </t>
    </r>
    <r>
      <rPr>
        <sz val="8"/>
        <rFont val="Calibri"/>
        <family val="2"/>
        <scheme val="minor"/>
      </rPr>
      <t>(todas as informações constam nas Portarias de Créditos emitidas, exceto o item 14 e 15)</t>
    </r>
    <r>
      <rPr>
        <b/>
        <sz val="8"/>
        <rFont val="Calibri"/>
        <family val="2"/>
        <scheme val="minor"/>
      </rPr>
      <t>:</t>
    </r>
  </si>
  <si>
    <r>
      <t xml:space="preserve">01. Unidade Gestora: </t>
    </r>
    <r>
      <rPr>
        <sz val="8"/>
        <color theme="1"/>
        <rFont val="Calibri"/>
        <family val="2"/>
        <scheme val="minor"/>
      </rPr>
      <t>Unidade responsável pela administração do valor arrecadado.</t>
    </r>
  </si>
  <si>
    <r>
      <t xml:space="preserve">02. Ano: </t>
    </r>
    <r>
      <rPr>
        <sz val="8"/>
        <color theme="1"/>
        <rFont val="Calibri"/>
        <family val="2"/>
        <scheme val="minor"/>
      </rPr>
      <t>Exercício financeiro no qual ocorreu a arrecadação.</t>
    </r>
  </si>
  <si>
    <r>
      <t>03. Nº da Portaria de Crédito:</t>
    </r>
    <r>
      <rPr>
        <sz val="8"/>
        <color theme="1"/>
        <rFont val="Calibri"/>
        <family val="2"/>
        <scheme val="minor"/>
      </rPr>
      <t xml:space="preserve"> Número da portaria de crédito emitida pela Diretoria de Orçamento/DORC/PROPLAN.</t>
    </r>
  </si>
  <si>
    <r>
      <t>04. Objeto:</t>
    </r>
    <r>
      <rPr>
        <sz val="8"/>
        <color theme="1"/>
        <rFont val="Calibri"/>
        <family val="2"/>
        <scheme val="minor"/>
      </rPr>
      <t xml:space="preserve"> Indicar o objeto da PC emitida de forma adequada, sucinta e clara.</t>
    </r>
  </si>
  <si>
    <r>
      <t xml:space="preserve">05. Data: </t>
    </r>
    <r>
      <rPr>
        <sz val="8"/>
        <color theme="1"/>
        <rFont val="Calibri"/>
        <family val="2"/>
        <scheme val="minor"/>
      </rPr>
      <t>Data da emissão da portaria de crédito</t>
    </r>
  </si>
  <si>
    <r>
      <t xml:space="preserve">06. UGE - Unidade Gestora Executora: </t>
    </r>
    <r>
      <rPr>
        <sz val="8"/>
        <color theme="1"/>
        <rFont val="Calibri"/>
        <family val="2"/>
        <scheme val="minor"/>
      </rPr>
      <t>Unidade gestora que recebeu o crédito orçamentário.</t>
    </r>
  </si>
  <si>
    <r>
      <t xml:space="preserve">07. PTRES: </t>
    </r>
    <r>
      <rPr>
        <sz val="8"/>
        <color theme="1"/>
        <rFont val="Calibri"/>
        <family val="2"/>
        <scheme val="minor"/>
      </rPr>
      <t>Programa de Trabalho Resumido</t>
    </r>
  </si>
  <si>
    <r>
      <t xml:space="preserve">08. Fonte Detalhada: </t>
    </r>
    <r>
      <rPr>
        <sz val="8"/>
        <color theme="1"/>
        <rFont val="Calibri"/>
        <family val="2"/>
        <scheme val="minor"/>
      </rPr>
      <t>Trata-se de uma estrutura numérica de 10 (dez) dígitos, por meio da qual é possível identificar a origem ou fonte das receitas que estarão financiando as despesas.</t>
    </r>
  </si>
  <si>
    <r>
      <t>09. Natureza da Despesa:</t>
    </r>
    <r>
      <rPr>
        <sz val="8"/>
        <color theme="1"/>
        <rFont val="Calibri"/>
        <family val="2"/>
        <scheme val="minor"/>
      </rPr>
      <t xml:space="preserve"> Informar a Natureza da Despesa do crédito emitido. Ex: 3390.18/3390.20.</t>
    </r>
  </si>
  <si>
    <r>
      <t xml:space="preserve">10.  Categoria Econômica: </t>
    </r>
    <r>
      <rPr>
        <sz val="8"/>
        <rFont val="Calibri"/>
        <family val="2"/>
        <scheme val="minor"/>
      </rPr>
      <t>Célula de preenchimento automático após inserir a Natureza de Despesa</t>
    </r>
  </si>
  <si>
    <r>
      <t xml:space="preserve">11. Plano Interno: </t>
    </r>
    <r>
      <rPr>
        <sz val="8"/>
        <color theme="1"/>
        <rFont val="Calibri"/>
        <family val="2"/>
        <scheme val="minor"/>
      </rPr>
      <t xml:space="preserve">Código definido pela Diretoria de Orçamento/DORC/PROPLAN. Este código é imprescindível para a correta identificação da execução da receita auferida por cada unidade. </t>
    </r>
  </si>
  <si>
    <r>
      <t xml:space="preserve">12. Valor: </t>
    </r>
    <r>
      <rPr>
        <sz val="8"/>
        <color theme="1"/>
        <rFont val="Calibri"/>
        <family val="2"/>
        <scheme val="minor"/>
      </rPr>
      <t>Valor da Portaria de Crédito emitida.</t>
    </r>
  </si>
  <si>
    <r>
      <t>13. Encerramento Exercício:</t>
    </r>
    <r>
      <rPr>
        <sz val="8"/>
        <color theme="1"/>
        <rFont val="Calibri"/>
        <family val="2"/>
        <scheme val="minor"/>
      </rPr>
      <t xml:space="preserve"> Valor de créditos cancelados no encerramento do exercício. </t>
    </r>
  </si>
  <si>
    <r>
      <t xml:space="preserve">14. Cancelamento de RP: </t>
    </r>
    <r>
      <rPr>
        <sz val="8"/>
        <color theme="1"/>
        <rFont val="Calibri"/>
        <family val="2"/>
        <scheme val="minor"/>
      </rPr>
      <t>Valor correspondente aos Restos a Pagar inscritos e Cancelados, Processado ou não.</t>
    </r>
  </si>
  <si>
    <r>
      <t>15. Valor Ajustado:</t>
    </r>
    <r>
      <rPr>
        <sz val="8"/>
        <color theme="1"/>
        <rFont val="Calibri"/>
        <family val="2"/>
        <scheme val="minor"/>
      </rPr>
      <t xml:space="preserve"> Crédito efetivamente utilizado. </t>
    </r>
  </si>
  <si>
    <t>Valor</t>
  </si>
  <si>
    <t>Valor Ajustado</t>
  </si>
  <si>
    <r>
      <t xml:space="preserve">INSTRUÇÃO DOS CAMPOS A SEREM PREENCHIDOS </t>
    </r>
    <r>
      <rPr>
        <sz val="8"/>
        <rFont val="Calibri"/>
        <family val="2"/>
        <scheme val="minor"/>
      </rPr>
      <t>(todas as informações constam nos Empenhos emitidos, exceto a Unidade Gestora)</t>
    </r>
    <r>
      <rPr>
        <b/>
        <sz val="8"/>
        <rFont val="Calibri"/>
        <family val="2"/>
        <scheme val="minor"/>
      </rPr>
      <t>:</t>
    </r>
  </si>
  <si>
    <r>
      <t>01. Unidade Gestora:</t>
    </r>
    <r>
      <rPr>
        <sz val="8"/>
        <rFont val="Calibri"/>
        <family val="2"/>
        <scheme val="minor"/>
      </rPr>
      <t xml:space="preserve"> Unidade responsável pela administração do valor arrecadado.</t>
    </r>
  </si>
  <si>
    <r>
      <t>02. Nº do Empenho:</t>
    </r>
    <r>
      <rPr>
        <sz val="8"/>
        <color theme="1"/>
        <rFont val="Calibri"/>
        <family val="2"/>
        <scheme val="minor"/>
      </rPr>
      <t xml:space="preserve"> Número do empenho emitido.</t>
    </r>
  </si>
  <si>
    <r>
      <t xml:space="preserve">03. Data: </t>
    </r>
    <r>
      <rPr>
        <sz val="8"/>
        <rFont val="Calibri"/>
        <family val="2"/>
        <scheme val="minor"/>
      </rPr>
      <t>Data da emissão do Empenho.</t>
    </r>
  </si>
  <si>
    <r>
      <t xml:space="preserve">04. UGE - Unidade Gestora Executora: </t>
    </r>
    <r>
      <rPr>
        <sz val="8"/>
        <color theme="1"/>
        <rFont val="Calibri"/>
        <family val="2"/>
        <scheme val="minor"/>
      </rPr>
      <t>Unidade gestora que recebeu o crédito orçamentário.</t>
    </r>
  </si>
  <si>
    <r>
      <t xml:space="preserve">05. PTRES: </t>
    </r>
    <r>
      <rPr>
        <sz val="8"/>
        <color theme="1"/>
        <rFont val="Calibri"/>
        <family val="2"/>
        <scheme val="minor"/>
      </rPr>
      <t>Programa de Trabalho Resumido.</t>
    </r>
  </si>
  <si>
    <r>
      <t xml:space="preserve">06. Fonte Detalhada: </t>
    </r>
    <r>
      <rPr>
        <sz val="8"/>
        <color theme="1"/>
        <rFont val="Calibri"/>
        <family val="2"/>
        <scheme val="minor"/>
      </rPr>
      <t>Trata-se de uma estrutura numérica de 10 (dez) dígitos, por meio da qual é possível identificar-se a origem ou fonte das receitas que estarão financiando as despesas.</t>
    </r>
  </si>
  <si>
    <r>
      <t>07. Natureza da Despesa Detalhada:</t>
    </r>
    <r>
      <rPr>
        <sz val="8"/>
        <color theme="1"/>
        <rFont val="Calibri"/>
        <family val="2"/>
        <scheme val="minor"/>
      </rPr>
      <t xml:space="preserve"> Informar a Natureza da Despesa do crédito emitido. Ex: 33901801/33902001.</t>
    </r>
  </si>
  <si>
    <r>
      <t xml:space="preserve">08. Plano Interno: </t>
    </r>
    <r>
      <rPr>
        <sz val="8"/>
        <color theme="1"/>
        <rFont val="Calibri"/>
        <family val="2"/>
        <scheme val="minor"/>
      </rPr>
      <t xml:space="preserve">Código definido pela Diretoria de Orçamento/DORC/PROPLAN. Este código é imprescindível para a correta identificação da execução da receita auferida por cada unidade. </t>
    </r>
  </si>
  <si>
    <r>
      <t xml:space="preserve">09. Valor Empenhado: </t>
    </r>
    <r>
      <rPr>
        <sz val="8"/>
        <color theme="1"/>
        <rFont val="Calibri"/>
        <family val="2"/>
        <scheme val="minor"/>
      </rPr>
      <t>Valor do empenho emitido.</t>
    </r>
  </si>
  <si>
    <r>
      <t>10. Cancelamento de Restos a Pagar:</t>
    </r>
    <r>
      <rPr>
        <sz val="8"/>
        <color theme="1"/>
        <rFont val="Calibri"/>
        <family val="2"/>
        <scheme val="minor"/>
      </rPr>
      <t xml:space="preserve"> Indicar empenho e valor que cancela Restos a Pagar, Processados ou Não Processados.</t>
    </r>
  </si>
  <si>
    <r>
      <t>11. Valor Atualizado:</t>
    </r>
    <r>
      <rPr>
        <sz val="8"/>
        <color theme="1"/>
        <rFont val="Calibri"/>
        <family val="2"/>
        <scheme val="minor"/>
      </rPr>
      <t xml:space="preserve"> Valor empenhado atualizado (considerando os cancelamentos). </t>
    </r>
  </si>
  <si>
    <t>MOEDA NACIONAL (R$)</t>
  </si>
  <si>
    <t>INSTRUÇÃO DOS DEMONSTRATIVOS:</t>
  </si>
  <si>
    <r>
      <t xml:space="preserve">A. Arrecadação da Receita por Instrumento: </t>
    </r>
    <r>
      <rPr>
        <sz val="8"/>
        <rFont val="Calibri"/>
        <family val="2"/>
        <scheme val="minor"/>
      </rPr>
      <t>Demonstrará a Receita Prevista, Arrecadada e a Arrecadar por instrumento.</t>
    </r>
  </si>
  <si>
    <r>
      <t xml:space="preserve">B. Execução Orçamentária por Unidade Gestora: </t>
    </r>
    <r>
      <rPr>
        <sz val="8"/>
        <rFont val="Calibri"/>
        <family val="2"/>
        <scheme val="minor"/>
      </rPr>
      <t>Demonstra a execução por Unidades Gestoras da Receita Arrecadada, Portarias e Empenhos Emitidos conforme solicitado pelas Unidades.</t>
    </r>
  </si>
  <si>
    <r>
      <t xml:space="preserve">C. Execução do Plano de Aplicação (instrumento):  </t>
    </r>
    <r>
      <rPr>
        <sz val="8"/>
        <rFont val="Calibri"/>
        <family val="2"/>
        <scheme val="minor"/>
      </rPr>
      <t>Compara-se o valor das Portarias Emitidas por Natureza de Despesa com o fixado no Plano de Aplicação. Importante destacar que para fins de novas solicitações de Portarias de Crédito, deverá ser considerada a receita efetivamente arrecadada.</t>
    </r>
  </si>
  <si>
    <r>
      <t xml:space="preserve">D. Arrecadação e Execução Anual: </t>
    </r>
    <r>
      <rPr>
        <sz val="8"/>
        <rFont val="Calibri"/>
        <family val="2"/>
        <scheme val="minor"/>
      </rPr>
      <t>Demonstra a previsão anual da receita e a sua efetiva arrecadação, bem como, a execução anual da Despesa por Categoria Econônica.</t>
    </r>
  </si>
  <si>
    <t>Cadastro Internacional:</t>
  </si>
  <si>
    <t>Taxa de Câmbio R$</t>
  </si>
  <si>
    <r>
      <t xml:space="preserve">20. Valor Total Firmado: </t>
    </r>
    <r>
      <rPr>
        <sz val="8"/>
        <color theme="1"/>
        <rFont val="Calibri"/>
        <family val="2"/>
        <scheme val="minor"/>
      </rPr>
      <t>Valor do instrumento (convênio, contrato, apostilamento ou aditivo) em moeda estrangeira.</t>
    </r>
  </si>
  <si>
    <r>
      <t xml:space="preserve">22. Valor a ser Arrecadado: </t>
    </r>
    <r>
      <rPr>
        <sz val="8"/>
        <color theme="1"/>
        <rFont val="Calibri"/>
        <family val="2"/>
        <scheme val="minor"/>
      </rPr>
      <t>o que efetivamente ingressará na UFPE em moeda estrangeira.</t>
    </r>
  </si>
  <si>
    <r>
      <t xml:space="preserve">03. Nº do Processo: </t>
    </r>
    <r>
      <rPr>
        <sz val="8"/>
        <color theme="1"/>
        <rFont val="Calibri"/>
        <family val="2"/>
        <scheme val="minor"/>
      </rPr>
      <t>Número do Processo Administrativo gerado pelo SIPAC (radical.numero/ano-dígitos).</t>
    </r>
  </si>
  <si>
    <r>
      <t>12. Valor Arrecadado:</t>
    </r>
    <r>
      <rPr>
        <sz val="8"/>
        <color theme="1"/>
        <rFont val="Calibri"/>
        <family val="2"/>
        <scheme val="minor"/>
      </rPr>
      <t xml:space="preserve"> Esta informação consta no Relatório extraído do SISGRU com o título “Valor Total”. </t>
    </r>
  </si>
  <si>
    <r>
      <t>O Formulário de Cadastro e Controle da Receita Própria,</t>
    </r>
    <r>
      <rPr>
        <i/>
        <sz val="10"/>
        <rFont val="Calibri"/>
        <family val="2"/>
        <scheme val="minor"/>
      </rPr>
      <t xml:space="preserve"> referente </t>
    </r>
    <r>
      <rPr>
        <i/>
        <sz val="10"/>
        <color rgb="FF000000"/>
        <rFont val="Calibri"/>
        <family val="2"/>
        <scheme val="minor"/>
      </rPr>
      <t xml:space="preserve">a Convênios e Contratos, será preenchido pelo respectivo Coordenador, e deverá ser apresentado, juntamente com o instrumento legal traduzido, nos seguintes momentos: Cadastramento da Receita (Número de Referência), Solicitações de Portaria de Crédito, Estimativas e Reestimativas de Receita, ou quando houver alguma alteração no instrumento.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</si>
</sst>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#,##0.00_ ;[Red]\-#,##0.00\ "/>
    <numFmt numFmtId="165" formatCode="_(* #,##0.00_);_(* \(#,##0.00\);_(* &quot;-&quot;??_);_(@_)"/>
    <numFmt numFmtId="166" formatCode="_(&quot;R$ &quot;* #,##0.00_);_(&quot;R$ &quot;* \(#,##0.00\);_(&quot;R$ &quot;* &quot;-&quot;??_);_(@_)"/>
    <numFmt numFmtId="167" formatCode="_-* #,##0.00_-;\-* #,##0.00_-;_-* \-??_-;_-@_-"/>
    <numFmt numFmtId="168" formatCode="[$-416]d\-mmm\-yy;@"/>
    <numFmt numFmtId="169" formatCode="[$-416]dd\-mmm\-yy;@"/>
    <numFmt numFmtId="170" formatCode="00000000000000000000"/>
    <numFmt numFmtId="171" formatCode="0000"/>
    <numFmt numFmtId="172" formatCode="#,##0.00;\(#,##0.00\)"/>
    <numFmt numFmtId="173" formatCode="_-* #,##0.0000_-;\-* #,##0.0000_-;_-* &quot;-&quot;??_-;_-@_-"/>
    <numFmt numFmtId="174" formatCode="_-* #,##0.0000000000_-;\-* #,##0.0000000000_-;_-* &quot;-&quot;??_-;_-@_-"/>
    <numFmt numFmtId="175" formatCode="_-* #,##0.000000_-;\-* #,##0.000000_-;_-* &quot;-&quot;??_-;_-@_-"/>
    <numFmt numFmtId="176" formatCode="_-* #,##0.00000_-;\-* #,##0.00000_-;_-* &quot;-&quot;??_-;_-@_-"/>
    <numFmt numFmtId="177" formatCode="_-* #,##0.000000_-;\-* #,##0.000000_-;_-* &quot;-&quot;??????_-;_-@_-"/>
    <numFmt numFmtId="178" formatCode="_-* #,##0.00000000000_-;\-* #,##0.00000000000_-;_-* &quot;-&quot;??_-;_-@_-"/>
  </numFmts>
  <fonts count="7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Arial"/>
      <family val="2"/>
    </font>
    <font>
      <b/>
      <sz val="18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2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0"/>
      <color rgb="FF00000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12"/>
      <color theme="1"/>
      <name val="Times New Roman"/>
      <family val="1"/>
    </font>
    <font>
      <b/>
      <sz val="10"/>
      <color theme="0" tint="-4.9989318521683403E-2"/>
      <name val="Calibri"/>
      <family val="2"/>
      <scheme val="minor"/>
    </font>
    <font>
      <b/>
      <sz val="8"/>
      <color rgb="FFFF0000"/>
      <name val="Calibri"/>
      <family val="2"/>
      <scheme val="minor"/>
    </font>
    <font>
      <b/>
      <i/>
      <u val="singleAccounting"/>
      <sz val="10"/>
      <color theme="1"/>
      <name val="Calibri"/>
      <family val="2"/>
      <scheme val="minor"/>
    </font>
    <font>
      <sz val="8"/>
      <color rgb="FF000000"/>
      <name val="Arial"/>
      <family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  <font>
      <b/>
      <sz val="10"/>
      <color rgb="FF000000"/>
      <name val="Calibri"/>
      <family val="2"/>
    </font>
    <font>
      <b/>
      <i/>
      <u/>
      <sz val="11"/>
      <color rgb="FFFF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1"/>
      <color indexed="81"/>
      <name val="Calibri"/>
      <family val="2"/>
      <scheme val="minor"/>
    </font>
    <font>
      <b/>
      <sz val="10"/>
      <color rgb="FF0070C0"/>
      <name val="Calibri"/>
      <family val="2"/>
      <scheme val="minor"/>
    </font>
    <font>
      <sz val="10"/>
      <color theme="3" tint="0.3999755851924192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b/>
      <sz val="11"/>
      <color theme="0" tint="-4.9989318521683403E-2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2"/>
      <name val="Calibri"/>
      <family val="2"/>
      <scheme val="minor"/>
    </font>
    <font>
      <sz val="8"/>
      <color theme="0" tint="-0.14999847407452621"/>
      <name val="Calibri"/>
      <family val="2"/>
      <scheme val="minor"/>
    </font>
  </fonts>
  <fills count="4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16365C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6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</borders>
  <cellStyleXfs count="46149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9" fillId="0" borderId="0"/>
    <xf numFmtId="0" fontId="10" fillId="0" borderId="0" applyNumberFormat="0" applyFill="0" applyBorder="0" applyAlignment="0" applyProtection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6" applyNumberFormat="0" applyAlignment="0" applyProtection="0"/>
    <xf numFmtId="0" fontId="18" fillId="8" borderId="17" applyNumberFormat="0" applyAlignment="0" applyProtection="0"/>
    <xf numFmtId="0" fontId="19" fillId="8" borderId="16" applyNumberFormat="0" applyAlignment="0" applyProtection="0"/>
    <xf numFmtId="0" fontId="20" fillId="0" borderId="18" applyNumberFormat="0" applyFill="0" applyAlignment="0" applyProtection="0"/>
    <xf numFmtId="0" fontId="8" fillId="9" borderId="19" applyNumberFormat="0" applyAlignment="0" applyProtection="0"/>
    <xf numFmtId="0" fontId="21" fillId="0" borderId="0" applyNumberFormat="0" applyFill="0" applyBorder="0" applyAlignment="0" applyProtection="0"/>
    <xf numFmtId="0" fontId="1" fillId="10" borderId="20" applyNumberFormat="0" applyFont="0" applyAlignment="0" applyProtection="0"/>
    <xf numFmtId="0" fontId="22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1" fillId="0" borderId="0"/>
    <xf numFmtId="0" fontId="9" fillId="0" borderId="0"/>
    <xf numFmtId="43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0" fontId="1" fillId="0" borderId="0"/>
    <xf numFmtId="0" fontId="27" fillId="0" borderId="0"/>
    <xf numFmtId="0" fontId="9" fillId="0" borderId="0"/>
    <xf numFmtId="0" fontId="1" fillId="0" borderId="0"/>
    <xf numFmtId="0" fontId="9" fillId="0" borderId="0"/>
    <xf numFmtId="0" fontId="1" fillId="0" borderId="0"/>
    <xf numFmtId="9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167" fontId="27" fillId="0" borderId="0"/>
    <xf numFmtId="165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" fillId="0" borderId="0"/>
    <xf numFmtId="0" fontId="11" fillId="0" borderId="13" applyNumberFormat="0" applyFill="0" applyAlignment="0" applyProtection="0"/>
    <xf numFmtId="0" fontId="12" fillId="0" borderId="14" applyNumberFormat="0" applyFill="0" applyAlignment="0" applyProtection="0"/>
    <xf numFmtId="0" fontId="13" fillId="0" borderId="15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16" applyNumberFormat="0" applyAlignment="0" applyProtection="0"/>
    <xf numFmtId="0" fontId="18" fillId="8" borderId="17" applyNumberFormat="0" applyAlignment="0" applyProtection="0"/>
    <xf numFmtId="0" fontId="19" fillId="8" borderId="16" applyNumberFormat="0" applyAlignment="0" applyProtection="0"/>
    <xf numFmtId="0" fontId="20" fillId="0" borderId="18" applyNumberFormat="0" applyFill="0" applyAlignment="0" applyProtection="0"/>
    <xf numFmtId="0" fontId="8" fillId="9" borderId="19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" fillId="0" borderId="21" applyNumberFormat="0" applyFill="0" applyAlignment="0" applyProtection="0"/>
    <xf numFmtId="0" fontId="2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3" fillId="34" borderId="0" applyNumberFormat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165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8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9" fillId="0" borderId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10" borderId="20" applyNumberFormat="0" applyFont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9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4">
    <xf numFmtId="0" fontId="0" fillId="0" borderId="0" xfId="0"/>
    <xf numFmtId="0" fontId="32" fillId="0" borderId="1" xfId="0" applyFont="1" applyBorder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2" fillId="0" borderId="11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6" fillId="0" borderId="7" xfId="0" applyFont="1" applyBorder="1" applyAlignment="1">
      <alignment horizontal="left" vertical="center"/>
    </xf>
    <xf numFmtId="0" fontId="3" fillId="2" borderId="2" xfId="0" applyFont="1" applyFill="1" applyBorder="1"/>
    <xf numFmtId="0" fontId="2" fillId="0" borderId="2" xfId="0" applyFont="1" applyBorder="1"/>
    <xf numFmtId="0" fontId="3" fillId="2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7" xfId="0" applyFont="1" applyBorder="1" applyAlignment="1">
      <alignment wrapText="1"/>
    </xf>
    <xf numFmtId="0" fontId="5" fillId="0" borderId="7" xfId="0" applyFont="1" applyBorder="1"/>
    <xf numFmtId="0" fontId="0" fillId="0" borderId="23" xfId="0" applyBorder="1" applyAlignment="1">
      <alignment vertical="center"/>
    </xf>
    <xf numFmtId="0" fontId="0" fillId="0" borderId="29" xfId="0" applyBorder="1" applyAlignment="1">
      <alignment vertical="center"/>
    </xf>
    <xf numFmtId="0" fontId="4" fillId="0" borderId="22" xfId="0" applyFont="1" applyBorder="1" applyAlignment="1">
      <alignment vertical="center"/>
    </xf>
    <xf numFmtId="0" fontId="32" fillId="0" borderId="1" xfId="0" applyFont="1" applyBorder="1" applyAlignment="1">
      <alignment vertical="top" wrapText="1"/>
    </xf>
    <xf numFmtId="43" fontId="5" fillId="0" borderId="2" xfId="1" applyFont="1" applyBorder="1"/>
    <xf numFmtId="43" fontId="0" fillId="0" borderId="0" xfId="1" applyFont="1"/>
    <xf numFmtId="0" fontId="2" fillId="0" borderId="0" xfId="0" applyFont="1"/>
    <xf numFmtId="0" fontId="38" fillId="0" borderId="0" xfId="0" applyFont="1"/>
    <xf numFmtId="0" fontId="38" fillId="0" borderId="0" xfId="0" applyFont="1" applyAlignment="1">
      <alignment wrapText="1"/>
    </xf>
    <xf numFmtId="0" fontId="5" fillId="41" borderId="2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170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/>
    </xf>
    <xf numFmtId="0" fontId="39" fillId="0" borderId="0" xfId="0" applyFont="1"/>
    <xf numFmtId="43" fontId="35" fillId="39" borderId="2" xfId="1" applyFont="1" applyFill="1" applyBorder="1"/>
    <xf numFmtId="0" fontId="2" fillId="0" borderId="0" xfId="0" applyFont="1" applyAlignment="1">
      <alignment wrapText="1"/>
    </xf>
    <xf numFmtId="0" fontId="4" fillId="0" borderId="0" xfId="0" applyFont="1"/>
    <xf numFmtId="171" fontId="2" fillId="0" borderId="0" xfId="0" applyNumberFormat="1" applyFont="1"/>
    <xf numFmtId="0" fontId="39" fillId="0" borderId="0" xfId="0" applyFont="1" applyAlignment="1">
      <alignment wrapText="1"/>
    </xf>
    <xf numFmtId="0" fontId="40" fillId="39" borderId="2" xfId="0" applyFont="1" applyFill="1" applyBorder="1" applyAlignment="1">
      <alignment horizontal="center" vertical="center" wrapText="1"/>
    </xf>
    <xf numFmtId="171" fontId="2" fillId="0" borderId="2" xfId="1" applyNumberFormat="1" applyFont="1" applyBorder="1" applyAlignment="1">
      <alignment horizontal="center" vertical="center"/>
    </xf>
    <xf numFmtId="0" fontId="39" fillId="0" borderId="2" xfId="0" applyFont="1" applyBorder="1" applyAlignment="1">
      <alignment vertical="center" wrapText="1"/>
    </xf>
    <xf numFmtId="14" fontId="2" fillId="0" borderId="2" xfId="1" applyNumberFormat="1" applyFont="1" applyBorder="1" applyAlignment="1">
      <alignment horizontal="center" vertical="center"/>
    </xf>
    <xf numFmtId="49" fontId="2" fillId="0" borderId="2" xfId="1" applyNumberFormat="1" applyFont="1" applyBorder="1" applyAlignment="1">
      <alignment horizontal="center" vertical="center"/>
    </xf>
    <xf numFmtId="164" fontId="42" fillId="0" borderId="2" xfId="1" applyNumberFormat="1" applyFont="1" applyBorder="1" applyAlignment="1">
      <alignment vertical="center"/>
    </xf>
    <xf numFmtId="43" fontId="2" fillId="0" borderId="2" xfId="1" applyFont="1" applyBorder="1" applyAlignment="1">
      <alignment vertical="center"/>
    </xf>
    <xf numFmtId="164" fontId="2" fillId="3" borderId="2" xfId="1" applyNumberFormat="1" applyFont="1" applyFill="1" applyBorder="1" applyAlignment="1">
      <alignment vertical="center"/>
    </xf>
    <xf numFmtId="171" fontId="0" fillId="0" borderId="0" xfId="0" applyNumberFormat="1"/>
    <xf numFmtId="164" fontId="0" fillId="0" borderId="0" xfId="0" applyNumberFormat="1"/>
    <xf numFmtId="0" fontId="31" fillId="35" borderId="34" xfId="0" applyFont="1" applyFill="1" applyBorder="1" applyAlignment="1">
      <alignment vertical="center" wrapText="1"/>
    </xf>
    <xf numFmtId="0" fontId="5" fillId="0" borderId="0" xfId="0" applyFont="1"/>
    <xf numFmtId="49" fontId="5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164" fontId="5" fillId="0" borderId="0" xfId="1" applyNumberFormat="1" applyFont="1"/>
    <xf numFmtId="43" fontId="5" fillId="0" borderId="0" xfId="1" applyFont="1"/>
    <xf numFmtId="0" fontId="35" fillId="0" borderId="0" xfId="0" applyFont="1"/>
    <xf numFmtId="43" fontId="7" fillId="39" borderId="2" xfId="1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43" fontId="35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164" fontId="6" fillId="3" borderId="2" xfId="1" applyNumberFormat="1" applyFont="1" applyFill="1" applyBorder="1"/>
    <xf numFmtId="172" fontId="0" fillId="0" borderId="0" xfId="0" applyNumberFormat="1"/>
    <xf numFmtId="0" fontId="43" fillId="0" borderId="0" xfId="0" applyFont="1"/>
    <xf numFmtId="43" fontId="2" fillId="0" borderId="0" xfId="1" applyFont="1"/>
    <xf numFmtId="0" fontId="46" fillId="0" borderId="6" xfId="0" applyFont="1" applyBorder="1" applyAlignment="1">
      <alignment horizontal="left"/>
    </xf>
    <xf numFmtId="0" fontId="40" fillId="0" borderId="0" xfId="0" applyFont="1" applyAlignment="1">
      <alignment horizontal="left" vertical="center"/>
    </xf>
    <xf numFmtId="0" fontId="7" fillId="39" borderId="2" xfId="0" applyFont="1" applyFill="1" applyBorder="1" applyAlignment="1">
      <alignment horizontal="left" vertical="center" wrapText="1"/>
    </xf>
    <xf numFmtId="0" fontId="55" fillId="43" borderId="2" xfId="0" applyFont="1" applyFill="1" applyBorder="1" applyAlignment="1">
      <alignment horizontal="center" vertical="center"/>
    </xf>
    <xf numFmtId="0" fontId="36" fillId="41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0" fontId="33" fillId="41" borderId="2" xfId="0" applyFont="1" applyFill="1" applyBorder="1" applyAlignment="1">
      <alignment horizontal="center" vertical="center"/>
    </xf>
    <xf numFmtId="43" fontId="55" fillId="43" borderId="30" xfId="1" applyFont="1" applyFill="1" applyBorder="1" applyAlignment="1">
      <alignment horizontal="center" vertical="center"/>
    </xf>
    <xf numFmtId="43" fontId="55" fillId="43" borderId="31" xfId="1" applyFont="1" applyFill="1" applyBorder="1" applyAlignment="1">
      <alignment horizontal="center" vertical="center"/>
    </xf>
    <xf numFmtId="0" fontId="5" fillId="0" borderId="2" xfId="0" applyFont="1" applyBorder="1" applyAlignment="1" applyProtection="1">
      <alignment vertical="center" wrapText="1"/>
      <protection locked="0"/>
    </xf>
    <xf numFmtId="0" fontId="42" fillId="0" borderId="2" xfId="0" applyFont="1" applyBorder="1"/>
    <xf numFmtId="2" fontId="42" fillId="0" borderId="0" xfId="0" applyNumberFormat="1" applyFont="1"/>
    <xf numFmtId="2" fontId="38" fillId="0" borderId="0" xfId="0" applyNumberFormat="1" applyFont="1"/>
    <xf numFmtId="43" fontId="7" fillId="42" borderId="2" xfId="1" applyFont="1" applyFill="1" applyBorder="1"/>
    <xf numFmtId="172" fontId="58" fillId="44" borderId="36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 wrapText="1"/>
    </xf>
    <xf numFmtId="43" fontId="0" fillId="0" borderId="0" xfId="0" applyNumberFormat="1"/>
    <xf numFmtId="172" fontId="58" fillId="0" borderId="36" xfId="0" applyNumberFormat="1" applyFont="1" applyBorder="1" applyAlignment="1">
      <alignment horizontal="right" vertical="center"/>
    </xf>
    <xf numFmtId="1" fontId="5" fillId="0" borderId="2" xfId="0" applyNumberFormat="1" applyFont="1" applyBorder="1" applyAlignment="1">
      <alignment horizontal="center"/>
    </xf>
    <xf numFmtId="49" fontId="42" fillId="0" borderId="2" xfId="1" applyNumberFormat="1" applyFont="1" applyBorder="1" applyAlignment="1">
      <alignment horizontal="center" vertical="center"/>
    </xf>
    <xf numFmtId="171" fontId="42" fillId="0" borderId="2" xfId="1" applyNumberFormat="1" applyFont="1" applyBorder="1" applyAlignment="1">
      <alignment horizontal="center" vertical="center"/>
    </xf>
    <xf numFmtId="14" fontId="42" fillId="0" borderId="2" xfId="1" applyNumberFormat="1" applyFont="1" applyBorder="1" applyAlignment="1">
      <alignment horizontal="center" vertical="center"/>
    </xf>
    <xf numFmtId="0" fontId="60" fillId="0" borderId="2" xfId="0" applyFont="1" applyBorder="1" applyAlignment="1">
      <alignment vertical="center" wrapText="1"/>
    </xf>
    <xf numFmtId="164" fontId="6" fillId="0" borderId="2" xfId="1" applyNumberFormat="1" applyFont="1" applyBorder="1"/>
    <xf numFmtId="43" fontId="40" fillId="39" borderId="31" xfId="1" applyFont="1" applyFill="1" applyBorder="1"/>
    <xf numFmtId="0" fontId="36" fillId="41" borderId="30" xfId="0" applyFont="1" applyFill="1" applyBorder="1" applyAlignment="1">
      <alignment horizontal="center" vertical="center"/>
    </xf>
    <xf numFmtId="0" fontId="36" fillId="41" borderId="31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 wrapText="1"/>
    </xf>
    <xf numFmtId="0" fontId="43" fillId="0" borderId="2" xfId="0" applyFont="1" applyBorder="1" applyAlignment="1">
      <alignment vertical="center" wrapText="1"/>
    </xf>
    <xf numFmtId="0" fontId="66" fillId="0" borderId="2" xfId="0" applyFont="1" applyBorder="1" applyAlignment="1">
      <alignment horizontal="center"/>
    </xf>
    <xf numFmtId="0" fontId="32" fillId="0" borderId="10" xfId="0" applyFont="1" applyBorder="1" applyAlignment="1">
      <alignment vertical="center"/>
    </xf>
    <xf numFmtId="43" fontId="35" fillId="48" borderId="2" xfId="1" applyFont="1" applyFill="1" applyBorder="1"/>
    <xf numFmtId="0" fontId="69" fillId="0" borderId="0" xfId="0" applyFont="1" applyAlignment="1" applyProtection="1">
      <alignment vertical="center"/>
    </xf>
    <xf numFmtId="14" fontId="71" fillId="0" borderId="7" xfId="0" applyNumberFormat="1" applyFont="1" applyBorder="1" applyAlignment="1" applyProtection="1">
      <alignment horizontal="center" vertical="center" wrapText="1"/>
      <protection locked="0"/>
    </xf>
    <xf numFmtId="0" fontId="69" fillId="0" borderId="0" xfId="0" applyFont="1" applyProtection="1"/>
    <xf numFmtId="49" fontId="7" fillId="45" borderId="2" xfId="0" applyNumberFormat="1" applyFont="1" applyFill="1" applyBorder="1" applyAlignment="1">
      <alignment horizontal="right" vertical="center" wrapText="1"/>
    </xf>
    <xf numFmtId="43" fontId="50" fillId="45" borderId="2" xfId="1" applyFont="1" applyFill="1" applyBorder="1" applyAlignment="1">
      <alignment horizontal="center" vertical="center" wrapText="1"/>
    </xf>
    <xf numFmtId="43" fontId="7" fillId="45" borderId="2" xfId="1" applyFont="1" applyFill="1" applyBorder="1" applyAlignment="1">
      <alignment horizontal="right" vertical="center" wrapText="1"/>
    </xf>
    <xf numFmtId="43" fontId="7" fillId="45" borderId="2" xfId="1" applyFont="1" applyFill="1" applyBorder="1" applyAlignment="1">
      <alignment horizontal="center" vertical="center" wrapText="1"/>
    </xf>
    <xf numFmtId="169" fontId="7" fillId="45" borderId="2" xfId="1" applyNumberFormat="1" applyFont="1" applyFill="1" applyBorder="1" applyAlignment="1">
      <alignment horizontal="center" vertical="center" wrapText="1"/>
    </xf>
    <xf numFmtId="0" fontId="7" fillId="45" borderId="2" xfId="0" applyFont="1" applyFill="1" applyBorder="1" applyAlignment="1">
      <alignment horizontal="center" vertical="center" wrapText="1"/>
    </xf>
    <xf numFmtId="43" fontId="35" fillId="38" borderId="2" xfId="1" applyFont="1" applyFill="1" applyBorder="1" applyAlignment="1">
      <alignment horizontal="right" vertical="center" wrapText="1"/>
    </xf>
    <xf numFmtId="43" fontId="7" fillId="36" borderId="2" xfId="1" applyFont="1" applyFill="1" applyBorder="1" applyAlignment="1" applyProtection="1">
      <alignment vertical="center" wrapText="1"/>
    </xf>
    <xf numFmtId="43" fontId="7" fillId="45" borderId="2" xfId="1" applyFont="1" applyFill="1" applyBorder="1" applyAlignment="1" applyProtection="1">
      <alignment vertical="center" wrapText="1"/>
    </xf>
    <xf numFmtId="43" fontId="5" fillId="3" borderId="9" xfId="1" applyFont="1" applyFill="1" applyBorder="1" applyAlignment="1" applyProtection="1">
      <alignment horizontal="center" vertical="center" wrapText="1"/>
    </xf>
    <xf numFmtId="0" fontId="45" fillId="0" borderId="0" xfId="0" applyFont="1" applyBorder="1" applyAlignment="1" applyProtection="1"/>
    <xf numFmtId="0" fontId="0" fillId="0" borderId="0" xfId="0" applyProtection="1"/>
    <xf numFmtId="0" fontId="5" fillId="0" borderId="0" xfId="0" applyFont="1" applyProtection="1"/>
    <xf numFmtId="0" fontId="42" fillId="0" borderId="0" xfId="0" applyFont="1" applyBorder="1" applyAlignment="1" applyProtection="1"/>
    <xf numFmtId="0" fontId="45" fillId="0" borderId="0" xfId="0" applyFont="1" applyBorder="1" applyAlignment="1" applyProtection="1">
      <alignment vertical="top" wrapText="1"/>
    </xf>
    <xf numFmtId="0" fontId="42" fillId="0" borderId="0" xfId="0" applyFont="1" applyBorder="1" applyAlignment="1" applyProtection="1">
      <alignment vertical="top" wrapText="1"/>
    </xf>
    <xf numFmtId="0" fontId="2" fillId="0" borderId="0" xfId="0" applyFont="1" applyProtection="1"/>
    <xf numFmtId="43" fontId="5" fillId="3" borderId="2" xfId="1" applyFont="1" applyFill="1" applyBorder="1"/>
    <xf numFmtId="43" fontId="5" fillId="0" borderId="2" xfId="1" applyFont="1" applyFill="1" applyBorder="1"/>
    <xf numFmtId="1" fontId="72" fillId="3" borderId="2" xfId="1" applyNumberFormat="1" applyFont="1" applyFill="1" applyBorder="1" applyAlignment="1" applyProtection="1">
      <alignment horizontal="center" vertical="center"/>
    </xf>
    <xf numFmtId="43" fontId="40" fillId="39" borderId="30" xfId="1" applyFont="1" applyFill="1" applyBorder="1" applyAlignment="1"/>
    <xf numFmtId="43" fontId="40" fillId="39" borderId="35" xfId="1" applyFont="1" applyFill="1" applyBorder="1" applyAlignment="1"/>
    <xf numFmtId="43" fontId="40" fillId="39" borderId="31" xfId="1" applyFont="1" applyFill="1" applyBorder="1" applyAlignment="1"/>
    <xf numFmtId="49" fontId="2" fillId="41" borderId="2" xfId="1" applyNumberFormat="1" applyFont="1" applyFill="1" applyBorder="1" applyAlignment="1">
      <alignment horizontal="center" vertical="center"/>
    </xf>
    <xf numFmtId="49" fontId="42" fillId="41" borderId="2" xfId="1" applyNumberFormat="1" applyFont="1" applyFill="1" applyBorder="1" applyAlignment="1">
      <alignment horizontal="center" vertical="center"/>
    </xf>
    <xf numFmtId="0" fontId="6" fillId="41" borderId="2" xfId="0" applyFont="1" applyFill="1" applyBorder="1" applyAlignment="1">
      <alignment horizontal="center"/>
    </xf>
    <xf numFmtId="0" fontId="51" fillId="0" borderId="0" xfId="0" applyFont="1" applyProtection="1"/>
    <xf numFmtId="43" fontId="24" fillId="0" borderId="5" xfId="1" applyFont="1" applyFill="1" applyBorder="1" applyAlignment="1" applyProtection="1">
      <alignment horizontal="center" vertical="center" wrapText="1"/>
      <protection locked="0"/>
    </xf>
    <xf numFmtId="49" fontId="72" fillId="3" borderId="1" xfId="1" applyNumberFormat="1" applyFont="1" applyFill="1" applyBorder="1" applyAlignment="1" applyProtection="1">
      <alignment vertical="center" wrapText="1"/>
    </xf>
    <xf numFmtId="49" fontId="72" fillId="3" borderId="9" xfId="1" applyNumberFormat="1" applyFont="1" applyFill="1" applyBorder="1" applyAlignment="1" applyProtection="1">
      <alignment vertical="center" wrapText="1"/>
    </xf>
    <xf numFmtId="49" fontId="72" fillId="3" borderId="4" xfId="1" applyNumberFormat="1" applyFont="1" applyFill="1" applyBorder="1" applyAlignment="1" applyProtection="1">
      <alignment vertical="center" wrapText="1"/>
    </xf>
    <xf numFmtId="43" fontId="35" fillId="39" borderId="30" xfId="1" applyFont="1" applyFill="1" applyBorder="1" applyAlignment="1"/>
    <xf numFmtId="43" fontId="35" fillId="39" borderId="35" xfId="1" applyFont="1" applyFill="1" applyBorder="1" applyAlignment="1"/>
    <xf numFmtId="43" fontId="35" fillId="39" borderId="31" xfId="1" applyFont="1" applyFill="1" applyBorder="1" applyAlignment="1"/>
    <xf numFmtId="0" fontId="7" fillId="45" borderId="2" xfId="0" applyFont="1" applyFill="1" applyBorder="1" applyAlignment="1">
      <alignment vertical="center" wrapText="1"/>
    </xf>
    <xf numFmtId="43" fontId="35" fillId="38" borderId="4" xfId="1" applyFont="1" applyFill="1" applyBorder="1" applyAlignment="1">
      <alignment horizontal="right" vertical="center" wrapText="1"/>
    </xf>
    <xf numFmtId="0" fontId="24" fillId="0" borderId="4" xfId="0" applyFont="1" applyBorder="1" applyAlignment="1" applyProtection="1">
      <alignment vertical="center" wrapText="1"/>
      <protection locked="0"/>
    </xf>
    <xf numFmtId="49" fontId="6" fillId="0" borderId="4" xfId="0" applyNumberFormat="1" applyFont="1" applyBorder="1" applyAlignment="1" applyProtection="1">
      <alignment horizontal="right" vertical="center" wrapText="1"/>
      <protection locked="0"/>
    </xf>
    <xf numFmtId="0" fontId="5" fillId="0" borderId="4" xfId="0" applyFont="1" applyBorder="1" applyAlignment="1" applyProtection="1">
      <alignment wrapText="1"/>
      <protection locked="0"/>
    </xf>
    <xf numFmtId="0" fontId="6" fillId="0" borderId="4" xfId="0" applyFont="1" applyBorder="1" applyAlignment="1" applyProtection="1">
      <alignment vertical="center"/>
      <protection locked="0"/>
    </xf>
    <xf numFmtId="0" fontId="6" fillId="3" borderId="4" xfId="0" applyFont="1" applyFill="1" applyBorder="1" applyAlignment="1" applyProtection="1">
      <alignment horizontal="left" vertical="center"/>
      <protection locked="0"/>
    </xf>
    <xf numFmtId="49" fontId="32" fillId="38" borderId="2" xfId="0" applyNumberFormat="1" applyFont="1" applyFill="1" applyBorder="1" applyAlignment="1" applyProtection="1">
      <alignment horizontal="center" vertical="center" wrapText="1"/>
      <protection locked="0"/>
    </xf>
    <xf numFmtId="43" fontId="24" fillId="0" borderId="2" xfId="1" applyFont="1" applyBorder="1" applyAlignment="1" applyProtection="1">
      <alignment horizontal="center" vertical="center" wrapText="1"/>
      <protection locked="0"/>
    </xf>
    <xf numFmtId="168" fontId="5" fillId="0" borderId="2" xfId="0" applyNumberFormat="1" applyFont="1" applyBorder="1" applyAlignment="1" applyProtection="1">
      <alignment horizontal="center" vertical="center" wrapText="1"/>
      <protection locked="0"/>
    </xf>
    <xf numFmtId="43" fontId="5" fillId="0" borderId="4" xfId="1" applyFont="1" applyBorder="1" applyAlignment="1" applyProtection="1">
      <alignment horizontal="center" vertical="center" wrapText="1"/>
      <protection locked="0"/>
    </xf>
    <xf numFmtId="43" fontId="5" fillId="0" borderId="2" xfId="1" applyFont="1" applyBorder="1" applyAlignment="1" applyProtection="1">
      <alignment horizontal="center" vertical="center" wrapText="1"/>
      <protection locked="0"/>
    </xf>
    <xf numFmtId="14" fontId="24" fillId="0" borderId="2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61" fillId="0" borderId="31" xfId="1" applyFont="1" applyBorder="1" applyProtection="1">
      <protection locked="0"/>
    </xf>
    <xf numFmtId="0" fontId="45" fillId="3" borderId="6" xfId="0" applyFont="1" applyFill="1" applyBorder="1" applyAlignment="1">
      <alignment horizontal="left"/>
    </xf>
    <xf numFmtId="0" fontId="45" fillId="3" borderId="0" xfId="0" applyFont="1" applyFill="1" applyAlignment="1">
      <alignment horizontal="left"/>
    </xf>
    <xf numFmtId="0" fontId="45" fillId="3" borderId="12" xfId="0" applyFont="1" applyFill="1" applyBorder="1" applyAlignment="1">
      <alignment horizontal="left"/>
    </xf>
    <xf numFmtId="0" fontId="45" fillId="3" borderId="39" xfId="0" applyFont="1" applyFill="1" applyBorder="1" applyAlignment="1" applyProtection="1">
      <alignment horizontal="left"/>
    </xf>
    <xf numFmtId="0" fontId="45" fillId="3" borderId="40" xfId="0" applyFont="1" applyFill="1" applyBorder="1" applyAlignment="1" applyProtection="1">
      <alignment horizontal="left"/>
    </xf>
    <xf numFmtId="0" fontId="45" fillId="3" borderId="41" xfId="0" applyFont="1" applyFill="1" applyBorder="1" applyAlignment="1" applyProtection="1">
      <alignment horizontal="left"/>
    </xf>
    <xf numFmtId="0" fontId="70" fillId="0" borderId="0" xfId="0" applyFont="1" applyAlignment="1" applyProtection="1">
      <alignment horizontal="right" vertical="center" wrapText="1"/>
    </xf>
    <xf numFmtId="0" fontId="7" fillId="45" borderId="2" xfId="0" applyFont="1" applyFill="1" applyBorder="1" applyAlignment="1">
      <alignment horizontal="center" vertical="center" wrapText="1"/>
    </xf>
    <xf numFmtId="0" fontId="40" fillId="0" borderId="37" xfId="0" applyFont="1" applyBorder="1" applyAlignment="1" applyProtection="1">
      <alignment horizontal="left" vertical="center" indent="1"/>
    </xf>
    <xf numFmtId="0" fontId="40" fillId="0" borderId="0" xfId="0" applyFont="1" applyBorder="1" applyAlignment="1" applyProtection="1">
      <alignment horizontal="left" vertical="center" indent="1"/>
    </xf>
    <xf numFmtId="0" fontId="40" fillId="0" borderId="38" xfId="0" applyFont="1" applyBorder="1" applyAlignment="1" applyProtection="1">
      <alignment horizontal="left" vertical="center" indent="1"/>
    </xf>
    <xf numFmtId="0" fontId="40" fillId="0" borderId="6" xfId="0" applyFont="1" applyBorder="1" applyAlignment="1">
      <alignment horizontal="left" vertical="center" indent="1"/>
    </xf>
    <xf numFmtId="0" fontId="40" fillId="0" borderId="0" xfId="0" applyFont="1" applyAlignment="1">
      <alignment horizontal="left" vertical="center" indent="1"/>
    </xf>
    <xf numFmtId="0" fontId="40" fillId="0" borderId="12" xfId="0" applyFont="1" applyBorder="1" applyAlignment="1">
      <alignment horizontal="left" vertical="center" indent="1"/>
    </xf>
    <xf numFmtId="0" fontId="45" fillId="0" borderId="11" xfId="0" applyFont="1" applyBorder="1" applyAlignment="1">
      <alignment horizontal="left"/>
    </xf>
    <xf numFmtId="0" fontId="45" fillId="0" borderId="3" xfId="0" applyFont="1" applyBorder="1" applyAlignment="1">
      <alignment horizontal="left"/>
    </xf>
    <xf numFmtId="0" fontId="45" fillId="0" borderId="10" xfId="0" applyFont="1" applyBorder="1" applyAlignment="1">
      <alignment horizontal="left"/>
    </xf>
    <xf numFmtId="0" fontId="40" fillId="0" borderId="6" xfId="0" applyFont="1" applyBorder="1" applyAlignment="1">
      <alignment horizontal="left" vertical="center" wrapText="1" indent="1"/>
    </xf>
    <xf numFmtId="0" fontId="40" fillId="0" borderId="0" xfId="0" applyFont="1" applyAlignment="1">
      <alignment horizontal="left" vertical="center" wrapText="1" indent="1"/>
    </xf>
    <xf numFmtId="0" fontId="40" fillId="0" borderId="12" xfId="0" applyFont="1" applyBorder="1" applyAlignment="1">
      <alignment horizontal="left" vertical="center" wrapText="1" indent="1"/>
    </xf>
    <xf numFmtId="0" fontId="31" fillId="35" borderId="0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7" fillId="3" borderId="8" xfId="0" applyFont="1" applyFill="1" applyBorder="1" applyAlignment="1" applyProtection="1">
      <alignment horizontal="left" vertical="center"/>
      <protection locked="0"/>
    </xf>
    <xf numFmtId="0" fontId="5" fillId="0" borderId="24" xfId="0" applyFont="1" applyBorder="1" applyAlignment="1" applyProtection="1">
      <alignment horizontal="left" vertical="top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25" xfId="0" applyFont="1" applyBorder="1" applyAlignment="1" applyProtection="1">
      <alignment horizontal="left" vertical="top"/>
      <protection locked="0"/>
    </xf>
    <xf numFmtId="0" fontId="5" fillId="0" borderId="26" xfId="0" applyFont="1" applyBorder="1" applyAlignment="1" applyProtection="1">
      <alignment horizontal="left" vertical="top"/>
      <protection locked="0"/>
    </xf>
    <xf numFmtId="0" fontId="5" fillId="0" borderId="27" xfId="0" applyFont="1" applyBorder="1" applyAlignment="1" applyProtection="1">
      <alignment horizontal="left" vertical="top"/>
      <protection locked="0"/>
    </xf>
    <xf numFmtId="0" fontId="5" fillId="0" borderId="28" xfId="0" applyFont="1" applyBorder="1" applyAlignment="1" applyProtection="1">
      <alignment horizontal="left" vertical="top"/>
      <protection locked="0"/>
    </xf>
    <xf numFmtId="0" fontId="6" fillId="3" borderId="5" xfId="0" applyFont="1" applyFill="1" applyBorder="1" applyAlignment="1" applyProtection="1">
      <alignment horizontal="left" vertical="center"/>
      <protection locked="0"/>
    </xf>
    <xf numFmtId="0" fontId="6" fillId="3" borderId="8" xfId="0" applyFont="1" applyFill="1" applyBorder="1" applyAlignment="1" applyProtection="1">
      <alignment horizontal="left" vertical="center"/>
      <protection locked="0"/>
    </xf>
    <xf numFmtId="0" fontId="29" fillId="0" borderId="0" xfId="0" applyFont="1" applyAlignment="1">
      <alignment horizontal="center" vertical="center"/>
    </xf>
    <xf numFmtId="0" fontId="32" fillId="0" borderId="11" xfId="0" applyFont="1" applyBorder="1" applyAlignment="1">
      <alignment horizontal="left" vertical="center" wrapText="1"/>
    </xf>
    <xf numFmtId="0" fontId="32" fillId="0" borderId="10" xfId="0" applyFont="1" applyBorder="1" applyAlignment="1">
      <alignment horizontal="left" vertical="center" wrapText="1"/>
    </xf>
    <xf numFmtId="0" fontId="32" fillId="0" borderId="3" xfId="0" applyFont="1" applyBorder="1" applyAlignment="1">
      <alignment horizontal="left" vertical="center" wrapText="1"/>
    </xf>
    <xf numFmtId="0" fontId="30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1" fillId="35" borderId="7" xfId="0" applyFont="1" applyFill="1" applyBorder="1" applyAlignment="1">
      <alignment horizontal="center" vertical="center" wrapText="1"/>
    </xf>
    <xf numFmtId="0" fontId="6" fillId="0" borderId="5" xfId="0" applyFont="1" applyBorder="1" applyAlignment="1" applyProtection="1">
      <alignment horizontal="left" vertical="center" wrapText="1"/>
      <protection locked="0"/>
    </xf>
    <xf numFmtId="0" fontId="6" fillId="0" borderId="8" xfId="0" applyFont="1" applyBorder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31" fillId="35" borderId="32" xfId="0" applyFont="1" applyFill="1" applyBorder="1" applyAlignment="1">
      <alignment horizontal="left" vertical="center" wrapText="1"/>
    </xf>
    <xf numFmtId="0" fontId="31" fillId="35" borderId="33" xfId="0" applyFont="1" applyFill="1" applyBorder="1" applyAlignment="1">
      <alignment horizontal="left" vertical="center" wrapText="1"/>
    </xf>
    <xf numFmtId="0" fontId="32" fillId="0" borderId="11" xfId="0" applyFont="1" applyBorder="1" applyAlignment="1">
      <alignment horizontal="left" vertical="top" wrapText="1"/>
    </xf>
    <xf numFmtId="0" fontId="32" fillId="0" borderId="10" xfId="0" applyFont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/>
    </xf>
    <xf numFmtId="0" fontId="32" fillId="0" borderId="10" xfId="0" applyFont="1" applyBorder="1" applyAlignment="1">
      <alignment horizontal="left" vertical="top"/>
    </xf>
    <xf numFmtId="0" fontId="6" fillId="0" borderId="6" xfId="0" applyFont="1" applyBorder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0" borderId="8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5" xfId="0" applyFont="1" applyBorder="1" applyAlignment="1" applyProtection="1">
      <alignment horizontal="left" vertical="center"/>
      <protection locked="0"/>
    </xf>
    <xf numFmtId="0" fontId="40" fillId="0" borderId="37" xfId="0" applyFont="1" applyBorder="1" applyAlignment="1" applyProtection="1">
      <alignment horizontal="left" vertical="center" wrapText="1" indent="1"/>
    </xf>
    <xf numFmtId="0" fontId="40" fillId="0" borderId="0" xfId="0" applyFont="1" applyBorder="1" applyAlignment="1" applyProtection="1">
      <alignment horizontal="left" vertical="center" wrapText="1" indent="1"/>
    </xf>
    <xf numFmtId="0" fontId="40" fillId="0" borderId="38" xfId="0" applyFont="1" applyBorder="1" applyAlignment="1" applyProtection="1">
      <alignment horizontal="left" vertical="center" wrapText="1" indent="1"/>
    </xf>
    <xf numFmtId="0" fontId="45" fillId="0" borderId="37" xfId="0" applyFont="1" applyBorder="1" applyAlignment="1" applyProtection="1">
      <alignment horizontal="left" vertical="center" indent="1"/>
    </xf>
    <xf numFmtId="0" fontId="45" fillId="0" borderId="0" xfId="0" applyFont="1" applyBorder="1" applyAlignment="1" applyProtection="1">
      <alignment horizontal="left" vertical="center" indent="1"/>
    </xf>
    <xf numFmtId="0" fontId="45" fillId="0" borderId="38" xfId="0" applyFont="1" applyBorder="1" applyAlignment="1" applyProtection="1">
      <alignment horizontal="left" vertical="center" indent="1"/>
    </xf>
    <xf numFmtId="0" fontId="45" fillId="3" borderId="37" xfId="0" applyFont="1" applyFill="1" applyBorder="1" applyAlignment="1" applyProtection="1">
      <alignment horizontal="left"/>
    </xf>
    <xf numFmtId="0" fontId="45" fillId="3" borderId="0" xfId="0" applyFont="1" applyFill="1" applyBorder="1" applyAlignment="1" applyProtection="1">
      <alignment horizontal="left"/>
    </xf>
    <xf numFmtId="0" fontId="45" fillId="3" borderId="38" xfId="0" applyFont="1" applyFill="1" applyBorder="1" applyAlignment="1" applyProtection="1">
      <alignment horizontal="left"/>
    </xf>
    <xf numFmtId="0" fontId="42" fillId="0" borderId="37" xfId="0" applyFont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left" vertical="center" wrapText="1"/>
    </xf>
    <xf numFmtId="0" fontId="42" fillId="0" borderId="38" xfId="0" applyFont="1" applyBorder="1" applyAlignment="1" applyProtection="1">
      <alignment horizontal="left" vertical="center" wrapText="1"/>
    </xf>
    <xf numFmtId="0" fontId="42" fillId="0" borderId="39" xfId="0" applyFont="1" applyBorder="1" applyAlignment="1" applyProtection="1">
      <alignment horizontal="left" vertical="center" wrapText="1"/>
    </xf>
    <xf numFmtId="0" fontId="42" fillId="0" borderId="40" xfId="0" applyFont="1" applyBorder="1" applyAlignment="1" applyProtection="1">
      <alignment horizontal="left" vertical="center" wrapText="1"/>
    </xf>
    <xf numFmtId="0" fontId="42" fillId="0" borderId="41" xfId="0" applyFont="1" applyBorder="1" applyAlignment="1" applyProtection="1">
      <alignment horizontal="left" vertical="center" wrapText="1"/>
    </xf>
    <xf numFmtId="0" fontId="45" fillId="0" borderId="42" xfId="0" applyFont="1" applyBorder="1" applyAlignment="1" applyProtection="1">
      <alignment horizontal="left"/>
    </xf>
    <xf numFmtId="0" fontId="45" fillId="0" borderId="43" xfId="0" applyFont="1" applyBorder="1" applyAlignment="1" applyProtection="1">
      <alignment horizontal="left"/>
    </xf>
    <xf numFmtId="0" fontId="45" fillId="0" borderId="44" xfId="0" applyFont="1" applyBorder="1" applyAlignment="1" applyProtection="1">
      <alignment horizontal="left"/>
    </xf>
    <xf numFmtId="0" fontId="42" fillId="0" borderId="37" xfId="0" applyFont="1" applyBorder="1" applyAlignment="1" applyProtection="1">
      <alignment horizontal="left" vertical="center"/>
    </xf>
    <xf numFmtId="0" fontId="42" fillId="0" borderId="0" xfId="0" applyFont="1" applyBorder="1" applyAlignment="1" applyProtection="1">
      <alignment horizontal="left" vertical="center"/>
    </xf>
    <xf numFmtId="0" fontId="42" fillId="0" borderId="38" xfId="0" applyFont="1" applyBorder="1" applyAlignment="1" applyProtection="1">
      <alignment horizontal="left" vertical="center"/>
    </xf>
    <xf numFmtId="0" fontId="45" fillId="0" borderId="37" xfId="0" applyFont="1" applyBorder="1" applyAlignment="1" applyProtection="1">
      <alignment horizontal="left" vertical="center" wrapText="1"/>
    </xf>
    <xf numFmtId="0" fontId="45" fillId="0" borderId="0" xfId="0" applyFont="1" applyBorder="1" applyAlignment="1" applyProtection="1">
      <alignment horizontal="left" vertical="center" wrapText="1"/>
    </xf>
    <xf numFmtId="0" fontId="45" fillId="0" borderId="38" xfId="0" applyFont="1" applyBorder="1" applyAlignment="1" applyProtection="1">
      <alignment horizontal="left" vertical="center" wrapText="1"/>
    </xf>
    <xf numFmtId="0" fontId="42" fillId="0" borderId="0" xfId="0" applyFont="1" applyBorder="1" applyAlignment="1" applyProtection="1">
      <alignment horizontal="left" vertical="top" wrapText="1"/>
    </xf>
    <xf numFmtId="0" fontId="35" fillId="39" borderId="2" xfId="0" applyFont="1" applyFill="1" applyBorder="1" applyAlignment="1">
      <alignment horizontal="center" vertical="center" wrapText="1"/>
    </xf>
    <xf numFmtId="0" fontId="40" fillId="0" borderId="42" xfId="0" applyFont="1" applyBorder="1" applyAlignment="1">
      <alignment horizontal="left"/>
    </xf>
    <xf numFmtId="0" fontId="40" fillId="0" borderId="43" xfId="0" applyFont="1" applyBorder="1" applyAlignment="1">
      <alignment horizontal="left"/>
    </xf>
    <xf numFmtId="0" fontId="40" fillId="0" borderId="44" xfId="0" applyFont="1" applyBorder="1" applyAlignment="1">
      <alignment horizontal="left"/>
    </xf>
    <xf numFmtId="0" fontId="2" fillId="0" borderId="37" xfId="0" applyFont="1" applyBorder="1" applyAlignment="1">
      <alignment horizontal="left" indent="1"/>
    </xf>
    <xf numFmtId="0" fontId="2" fillId="0" borderId="0" xfId="0" applyFont="1" applyBorder="1" applyAlignment="1">
      <alignment horizontal="left" indent="1"/>
    </xf>
    <xf numFmtId="0" fontId="2" fillId="0" borderId="38" xfId="0" applyFont="1" applyBorder="1" applyAlignment="1">
      <alignment horizontal="left" indent="1"/>
    </xf>
    <xf numFmtId="0" fontId="2" fillId="0" borderId="0" xfId="0" applyFont="1" applyAlignment="1">
      <alignment horizontal="left" wrapText="1"/>
    </xf>
    <xf numFmtId="0" fontId="45" fillId="0" borderId="37" xfId="0" applyFont="1" applyBorder="1" applyAlignment="1">
      <alignment horizontal="left" wrapText="1" indent="1"/>
    </xf>
    <xf numFmtId="0" fontId="45" fillId="0" borderId="0" xfId="0" applyFont="1" applyBorder="1" applyAlignment="1">
      <alignment horizontal="left" wrapText="1" indent="1"/>
    </xf>
    <xf numFmtId="0" fontId="42" fillId="0" borderId="0" xfId="0" applyFont="1" applyBorder="1" applyAlignment="1">
      <alignment horizontal="left" wrapText="1" indent="1"/>
    </xf>
    <xf numFmtId="0" fontId="42" fillId="0" borderId="38" xfId="0" applyFont="1" applyBorder="1" applyAlignment="1">
      <alignment horizontal="left" wrapText="1" indent="1"/>
    </xf>
    <xf numFmtId="0" fontId="7" fillId="39" borderId="2" xfId="0" applyFont="1" applyFill="1" applyBorder="1" applyAlignment="1">
      <alignment horizontal="left" vertical="center" wrapText="1"/>
    </xf>
    <xf numFmtId="0" fontId="7" fillId="39" borderId="2" xfId="0" applyFont="1" applyFill="1" applyBorder="1" applyAlignment="1">
      <alignment vertical="center" wrapText="1"/>
    </xf>
    <xf numFmtId="0" fontId="7" fillId="39" borderId="2" xfId="0" applyFont="1" applyFill="1" applyBorder="1" applyAlignment="1">
      <alignment horizontal="left" wrapText="1"/>
    </xf>
    <xf numFmtId="0" fontId="7" fillId="39" borderId="2" xfId="0" applyFont="1" applyFill="1" applyBorder="1" applyAlignment="1">
      <alignment horizontal="center" vertical="center" wrapText="1"/>
    </xf>
    <xf numFmtId="0" fontId="7" fillId="48" borderId="2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left" wrapText="1" indent="1"/>
    </xf>
    <xf numFmtId="0" fontId="40" fillId="0" borderId="0" xfId="0" applyFont="1" applyBorder="1" applyAlignment="1">
      <alignment horizontal="left" wrapText="1" indent="1"/>
    </xf>
    <xf numFmtId="0" fontId="2" fillId="0" borderId="0" xfId="0" applyFont="1" applyBorder="1" applyAlignment="1">
      <alignment horizontal="left" wrapText="1" indent="1"/>
    </xf>
    <xf numFmtId="0" fontId="2" fillId="0" borderId="38" xfId="0" applyFont="1" applyBorder="1" applyAlignment="1">
      <alignment horizontal="left" wrapText="1" indent="1"/>
    </xf>
    <xf numFmtId="0" fontId="40" fillId="0" borderId="39" xfId="0" applyFont="1" applyBorder="1" applyAlignment="1">
      <alignment horizontal="left" wrapText="1" indent="1"/>
    </xf>
    <xf numFmtId="0" fontId="40" fillId="0" borderId="40" xfId="0" applyFont="1" applyBorder="1" applyAlignment="1">
      <alignment horizontal="left" wrapText="1" indent="1"/>
    </xf>
    <xf numFmtId="0" fontId="2" fillId="0" borderId="40" xfId="0" applyFont="1" applyBorder="1" applyAlignment="1">
      <alignment horizontal="left" wrapText="1" indent="1"/>
    </xf>
    <xf numFmtId="0" fontId="2" fillId="0" borderId="41" xfId="0" applyFont="1" applyBorder="1" applyAlignment="1">
      <alignment horizontal="left" wrapText="1" indent="1"/>
    </xf>
    <xf numFmtId="0" fontId="2" fillId="0" borderId="37" xfId="0" applyFont="1" applyBorder="1" applyAlignment="1">
      <alignment horizontal="left" vertical="top" wrapText="1" indent="1"/>
    </xf>
    <xf numFmtId="0" fontId="2" fillId="0" borderId="0" xfId="0" applyFont="1" applyBorder="1" applyAlignment="1">
      <alignment horizontal="left" vertical="top" wrapText="1" indent="1"/>
    </xf>
    <xf numFmtId="0" fontId="2" fillId="0" borderId="38" xfId="0" applyFont="1" applyBorder="1" applyAlignment="1">
      <alignment horizontal="left" vertical="top" wrapText="1" indent="1"/>
    </xf>
    <xf numFmtId="0" fontId="2" fillId="0" borderId="37" xfId="0" applyFont="1" applyBorder="1" applyAlignment="1">
      <alignment horizontal="left" wrapText="1" indent="1"/>
    </xf>
    <xf numFmtId="0" fontId="37" fillId="40" borderId="7" xfId="0" applyFont="1" applyFill="1" applyBorder="1" applyAlignment="1">
      <alignment horizontal="left" wrapText="1"/>
    </xf>
    <xf numFmtId="0" fontId="35" fillId="0" borderId="7" xfId="0" applyFont="1" applyBorder="1" applyAlignment="1">
      <alignment horizontal="center"/>
    </xf>
    <xf numFmtId="0" fontId="3" fillId="40" borderId="0" xfId="0" applyFont="1" applyFill="1" applyAlignment="1">
      <alignment horizontal="left"/>
    </xf>
    <xf numFmtId="0" fontId="40" fillId="0" borderId="39" xfId="0" applyFont="1" applyBorder="1" applyAlignment="1" applyProtection="1">
      <alignment horizontal="left" indent="1"/>
    </xf>
    <xf numFmtId="0" fontId="40" fillId="0" borderId="40" xfId="0" applyFont="1" applyBorder="1" applyAlignment="1" applyProtection="1">
      <alignment horizontal="left" indent="1"/>
    </xf>
    <xf numFmtId="0" fontId="40" fillId="0" borderId="41" xfId="0" applyFont="1" applyBorder="1" applyAlignment="1" applyProtection="1">
      <alignment horizontal="left" indent="1"/>
    </xf>
    <xf numFmtId="0" fontId="40" fillId="0" borderId="37" xfId="0" applyFont="1" applyBorder="1" applyAlignment="1" applyProtection="1">
      <alignment horizontal="left" indent="1"/>
    </xf>
    <xf numFmtId="0" fontId="40" fillId="0" borderId="0" xfId="0" applyFont="1" applyBorder="1" applyAlignment="1" applyProtection="1">
      <alignment horizontal="left" indent="1"/>
    </xf>
    <xf numFmtId="0" fontId="40" fillId="0" borderId="38" xfId="0" applyFont="1" applyBorder="1" applyAlignment="1" applyProtection="1">
      <alignment horizontal="left" indent="1"/>
    </xf>
    <xf numFmtId="0" fontId="45" fillId="0" borderId="37" xfId="0" applyFont="1" applyBorder="1" applyAlignment="1" applyProtection="1">
      <alignment horizontal="left" indent="1"/>
    </xf>
    <xf numFmtId="0" fontId="45" fillId="0" borderId="0" xfId="0" applyFont="1" applyBorder="1" applyAlignment="1" applyProtection="1">
      <alignment horizontal="left" indent="1"/>
    </xf>
    <xf numFmtId="0" fontId="45" fillId="0" borderId="38" xfId="0" applyFont="1" applyBorder="1" applyAlignment="1" applyProtection="1">
      <alignment horizontal="left" indent="1"/>
    </xf>
    <xf numFmtId="49" fontId="40" fillId="39" borderId="2" xfId="0" applyNumberFormat="1" applyFont="1" applyFill="1" applyBorder="1" applyAlignment="1">
      <alignment horizontal="center" vertical="center"/>
    </xf>
    <xf numFmtId="171" fontId="40" fillId="39" borderId="2" xfId="0" applyNumberFormat="1" applyFont="1" applyFill="1" applyBorder="1" applyAlignment="1">
      <alignment horizontal="center" vertical="center"/>
    </xf>
    <xf numFmtId="0" fontId="41" fillId="39" borderId="2" xfId="0" applyFont="1" applyFill="1" applyBorder="1" applyAlignment="1">
      <alignment horizontal="center" vertical="center" wrapText="1"/>
    </xf>
    <xf numFmtId="0" fontId="40" fillId="39" borderId="2" xfId="0" applyFont="1" applyFill="1" applyBorder="1" applyAlignment="1">
      <alignment horizontal="center" vertical="center"/>
    </xf>
    <xf numFmtId="0" fontId="40" fillId="39" borderId="2" xfId="0" applyFont="1" applyFill="1" applyBorder="1" applyAlignment="1">
      <alignment horizontal="center" vertical="center" wrapText="1"/>
    </xf>
    <xf numFmtId="0" fontId="40" fillId="39" borderId="5" xfId="0" applyFont="1" applyFill="1" applyBorder="1" applyAlignment="1">
      <alignment horizontal="center" vertical="center" wrapText="1"/>
    </xf>
    <xf numFmtId="0" fontId="40" fillId="39" borderId="8" xfId="0" applyFont="1" applyFill="1" applyBorder="1" applyAlignment="1">
      <alignment horizontal="center" vertical="center" wrapText="1"/>
    </xf>
    <xf numFmtId="43" fontId="40" fillId="39" borderId="2" xfId="1" applyFont="1" applyFill="1" applyBorder="1" applyAlignment="1">
      <alignment horizontal="center" vertical="center"/>
    </xf>
    <xf numFmtId="2" fontId="45" fillId="39" borderId="2" xfId="0" applyNumberFormat="1" applyFont="1" applyFill="1" applyBorder="1" applyAlignment="1">
      <alignment horizontal="center" vertical="center" wrapText="1"/>
    </xf>
    <xf numFmtId="0" fontId="40" fillId="39" borderId="9" xfId="0" applyFont="1" applyFill="1" applyBorder="1" applyAlignment="1">
      <alignment horizontal="center" vertical="center" wrapText="1"/>
    </xf>
    <xf numFmtId="0" fontId="40" fillId="39" borderId="4" xfId="0" applyFont="1" applyFill="1" applyBorder="1" applyAlignment="1">
      <alignment horizontal="center" vertical="center" wrapText="1"/>
    </xf>
    <xf numFmtId="0" fontId="32" fillId="36" borderId="11" xfId="0" applyFont="1" applyFill="1" applyBorder="1" applyAlignment="1">
      <alignment horizontal="center" vertical="center" wrapText="1"/>
    </xf>
    <xf numFmtId="0" fontId="32" fillId="36" borderId="5" xfId="0" applyFont="1" applyFill="1" applyBorder="1" applyAlignment="1">
      <alignment horizontal="center" vertical="center" wrapText="1"/>
    </xf>
    <xf numFmtId="0" fontId="56" fillId="0" borderId="6" xfId="0" applyFont="1" applyBorder="1" applyAlignment="1" applyProtection="1">
      <alignment horizontal="left"/>
    </xf>
    <xf numFmtId="0" fontId="56" fillId="0" borderId="0" xfId="0" applyFont="1" applyAlignment="1" applyProtection="1">
      <alignment horizontal="left"/>
    </xf>
    <xf numFmtId="0" fontId="56" fillId="0" borderId="12" xfId="0" applyFont="1" applyBorder="1" applyAlignment="1" applyProtection="1">
      <alignment horizontal="left"/>
    </xf>
    <xf numFmtId="0" fontId="45" fillId="0" borderId="42" xfId="0" applyFont="1" applyBorder="1" applyAlignment="1">
      <alignment horizontal="left"/>
    </xf>
    <xf numFmtId="0" fontId="45" fillId="0" borderId="43" xfId="0" applyFont="1" applyBorder="1" applyAlignment="1">
      <alignment horizontal="left"/>
    </xf>
    <xf numFmtId="0" fontId="45" fillId="0" borderId="44" xfId="0" applyFont="1" applyBorder="1" applyAlignment="1">
      <alignment horizontal="left"/>
    </xf>
    <xf numFmtId="0" fontId="45" fillId="0" borderId="37" xfId="0" applyFont="1" applyBorder="1" applyAlignment="1">
      <alignment horizontal="left" indent="1"/>
    </xf>
    <xf numFmtId="0" fontId="45" fillId="0" borderId="0" xfId="0" applyFont="1" applyBorder="1" applyAlignment="1">
      <alignment horizontal="left" indent="1"/>
    </xf>
    <xf numFmtId="0" fontId="45" fillId="0" borderId="38" xfId="0" applyFont="1" applyBorder="1" applyAlignment="1">
      <alignment horizontal="left" indent="1"/>
    </xf>
    <xf numFmtId="0" fontId="35" fillId="39" borderId="1" xfId="0" applyFont="1" applyFill="1" applyBorder="1" applyAlignment="1">
      <alignment horizontal="center" vertical="center" wrapText="1"/>
    </xf>
    <xf numFmtId="0" fontId="35" fillId="39" borderId="4" xfId="0" applyFont="1" applyFill="1" applyBorder="1" applyAlignment="1">
      <alignment horizontal="center" vertical="center" wrapText="1"/>
    </xf>
    <xf numFmtId="0" fontId="40" fillId="0" borderId="37" xfId="0" applyFont="1" applyBorder="1" applyAlignment="1">
      <alignment horizontal="left" indent="1"/>
    </xf>
    <xf numFmtId="0" fontId="40" fillId="0" borderId="0" xfId="0" applyFont="1" applyBorder="1" applyAlignment="1">
      <alignment horizontal="left" indent="1"/>
    </xf>
    <xf numFmtId="0" fontId="40" fillId="0" borderId="38" xfId="0" applyFont="1" applyBorder="1" applyAlignment="1">
      <alignment horizontal="left" indent="1"/>
    </xf>
    <xf numFmtId="43" fontId="7" fillId="39" borderId="2" xfId="1" applyFont="1" applyFill="1" applyBorder="1" applyAlignment="1">
      <alignment horizontal="center" wrapText="1"/>
    </xf>
    <xf numFmtId="43" fontId="7" fillId="39" borderId="10" xfId="1" applyFont="1" applyFill="1" applyBorder="1" applyAlignment="1">
      <alignment horizontal="center" vertical="center" wrapText="1"/>
    </xf>
    <xf numFmtId="43" fontId="7" fillId="39" borderId="8" xfId="1" applyFont="1" applyFill="1" applyBorder="1" applyAlignment="1">
      <alignment horizontal="center" vertical="center" wrapText="1"/>
    </xf>
    <xf numFmtId="49" fontId="7" fillId="42" borderId="30" xfId="1" applyNumberFormat="1" applyFont="1" applyFill="1" applyBorder="1" applyAlignment="1">
      <alignment horizontal="right" indent="1"/>
    </xf>
    <xf numFmtId="49" fontId="7" fillId="42" borderId="35" xfId="1" applyNumberFormat="1" applyFont="1" applyFill="1" applyBorder="1" applyAlignment="1">
      <alignment horizontal="right" indent="1"/>
    </xf>
    <xf numFmtId="49" fontId="7" fillId="42" borderId="31" xfId="1" applyNumberFormat="1" applyFont="1" applyFill="1" applyBorder="1" applyAlignment="1">
      <alignment horizontal="right" indent="1"/>
    </xf>
    <xf numFmtId="0" fontId="40" fillId="0" borderId="39" xfId="0" applyFont="1" applyBorder="1" applyAlignment="1">
      <alignment horizontal="left" indent="1"/>
    </xf>
    <xf numFmtId="0" fontId="40" fillId="0" borderId="40" xfId="0" applyFont="1" applyBorder="1" applyAlignment="1">
      <alignment horizontal="left" indent="1"/>
    </xf>
    <xf numFmtId="0" fontId="40" fillId="0" borderId="41" xfId="0" applyFont="1" applyBorder="1" applyAlignment="1">
      <alignment horizontal="left" indent="1"/>
    </xf>
    <xf numFmtId="0" fontId="45" fillId="0" borderId="37" xfId="0" applyFont="1" applyBorder="1" applyAlignment="1" applyProtection="1">
      <alignment horizontal="left" vertical="center"/>
    </xf>
    <xf numFmtId="0" fontId="45" fillId="0" borderId="0" xfId="0" applyFont="1" applyBorder="1" applyAlignment="1" applyProtection="1">
      <alignment horizontal="left" vertical="center"/>
    </xf>
    <xf numFmtId="0" fontId="45" fillId="0" borderId="38" xfId="0" applyFont="1" applyBorder="1" applyAlignment="1" applyProtection="1">
      <alignment horizontal="left" vertical="center"/>
    </xf>
    <xf numFmtId="0" fontId="45" fillId="0" borderId="39" xfId="0" applyFont="1" applyBorder="1" applyAlignment="1" applyProtection="1">
      <alignment horizontal="left" vertical="center" wrapText="1"/>
    </xf>
    <xf numFmtId="0" fontId="45" fillId="0" borderId="40" xfId="0" applyFont="1" applyBorder="1" applyAlignment="1" applyProtection="1">
      <alignment horizontal="left" vertical="center" wrapText="1"/>
    </xf>
    <xf numFmtId="0" fontId="45" fillId="0" borderId="41" xfId="0" applyFont="1" applyBorder="1" applyAlignment="1" applyProtection="1">
      <alignment horizontal="left" vertical="center" wrapText="1"/>
    </xf>
    <xf numFmtId="0" fontId="54" fillId="0" borderId="7" xfId="0" applyFont="1" applyBorder="1" applyAlignment="1">
      <alignment horizontal="center"/>
    </xf>
    <xf numFmtId="0" fontId="4" fillId="0" borderId="7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43" fontId="63" fillId="0" borderId="0" xfId="1" applyFont="1" applyAlignment="1" applyProtection="1">
      <alignment horizontal="right" vertical="center"/>
    </xf>
    <xf numFmtId="43" fontId="57" fillId="0" borderId="0" xfId="46148" applyNumberFormat="1" applyFont="1" applyProtection="1"/>
    <xf numFmtId="0" fontId="68" fillId="35" borderId="7" xfId="0" applyFont="1" applyFill="1" applyBorder="1" applyAlignment="1" applyProtection="1">
      <alignment horizontal="left" vertical="center" wrapText="1"/>
    </xf>
    <xf numFmtId="0" fontId="35" fillId="42" borderId="2" xfId="0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horizontal="center" vertical="center"/>
    </xf>
    <xf numFmtId="0" fontId="5" fillId="3" borderId="9" xfId="0" applyFont="1" applyFill="1" applyBorder="1" applyProtection="1"/>
    <xf numFmtId="43" fontId="5" fillId="3" borderId="1" xfId="1" applyFont="1" applyFill="1" applyBorder="1" applyProtection="1"/>
    <xf numFmtId="43" fontId="5" fillId="3" borderId="9" xfId="1" applyFont="1" applyFill="1" applyBorder="1" applyProtection="1"/>
    <xf numFmtId="43" fontId="34" fillId="0" borderId="0" xfId="0" applyNumberFormat="1" applyFont="1" applyAlignment="1" applyProtection="1">
      <alignment horizontal="center" vertical="center"/>
    </xf>
    <xf numFmtId="8" fontId="34" fillId="0" borderId="0" xfId="0" applyNumberFormat="1" applyFont="1" applyAlignment="1" applyProtection="1">
      <alignment horizontal="center" vertical="center"/>
    </xf>
    <xf numFmtId="0" fontId="24" fillId="3" borderId="4" xfId="0" applyFont="1" applyFill="1" applyBorder="1" applyProtection="1"/>
    <xf numFmtId="43" fontId="5" fillId="3" borderId="4" xfId="1" applyFont="1" applyFill="1" applyBorder="1" applyProtection="1"/>
    <xf numFmtId="0" fontId="7" fillId="45" borderId="4" xfId="0" applyFont="1" applyFill="1" applyBorder="1" applyAlignment="1" applyProtection="1">
      <alignment vertical="center" wrapText="1"/>
    </xf>
    <xf numFmtId="43" fontId="7" fillId="45" borderId="4" xfId="1" applyFont="1" applyFill="1" applyBorder="1" applyAlignment="1" applyProtection="1">
      <alignment vertical="center" wrapText="1"/>
    </xf>
    <xf numFmtId="0" fontId="50" fillId="0" borderId="0" xfId="0" applyFont="1" applyAlignment="1" applyProtection="1">
      <alignment horizontal="left" vertical="center"/>
    </xf>
    <xf numFmtId="0" fontId="7" fillId="42" borderId="4" xfId="0" applyFont="1" applyFill="1" applyBorder="1" applyAlignment="1" applyProtection="1">
      <alignment vertical="center" wrapText="1"/>
    </xf>
    <xf numFmtId="43" fontId="7" fillId="42" borderId="4" xfId="1" applyFont="1" applyFill="1" applyBorder="1" applyAlignment="1" applyProtection="1">
      <alignment vertical="center" wrapText="1"/>
    </xf>
    <xf numFmtId="0" fontId="7" fillId="36" borderId="4" xfId="0" applyFont="1" applyFill="1" applyBorder="1" applyAlignment="1" applyProtection="1">
      <alignment vertical="center" wrapText="1"/>
    </xf>
    <xf numFmtId="0" fontId="31" fillId="37" borderId="0" xfId="0" applyFont="1" applyFill="1" applyAlignment="1" applyProtection="1">
      <alignment horizontal="left" vertical="center" wrapText="1"/>
    </xf>
    <xf numFmtId="43" fontId="0" fillId="0" borderId="0" xfId="0" applyNumberFormat="1" applyProtection="1"/>
    <xf numFmtId="0" fontId="32" fillId="36" borderId="2" xfId="0" applyFont="1" applyFill="1" applyBorder="1" applyAlignment="1" applyProtection="1">
      <alignment horizontal="center" vertical="center" wrapText="1"/>
    </xf>
    <xf numFmtId="0" fontId="7" fillId="36" borderId="2" xfId="0" applyFont="1" applyFill="1" applyBorder="1" applyAlignment="1" applyProtection="1">
      <alignment horizontal="center" vertical="center" wrapText="1"/>
    </xf>
    <xf numFmtId="0" fontId="32" fillId="45" borderId="2" xfId="0" applyFont="1" applyFill="1" applyBorder="1" applyAlignment="1" applyProtection="1">
      <alignment horizontal="center" vertical="center" wrapText="1"/>
    </xf>
    <xf numFmtId="0" fontId="32" fillId="36" borderId="2" xfId="0" applyFont="1" applyFill="1" applyBorder="1" applyAlignment="1" applyProtection="1">
      <alignment horizontal="center" vertical="center" wrapText="1"/>
    </xf>
    <xf numFmtId="43" fontId="24" fillId="3" borderId="12" xfId="1" applyFont="1" applyFill="1" applyBorder="1" applyAlignment="1" applyProtection="1">
      <alignment horizontal="right" vertical="center" wrapText="1"/>
    </xf>
    <xf numFmtId="173" fontId="0" fillId="0" borderId="0" xfId="1" applyNumberFormat="1" applyFont="1" applyProtection="1"/>
    <xf numFmtId="43" fontId="0" fillId="0" borderId="0" xfId="1" applyFont="1" applyProtection="1"/>
    <xf numFmtId="43" fontId="4" fillId="0" borderId="0" xfId="0" applyNumberFormat="1" applyFont="1" applyProtection="1"/>
    <xf numFmtId="175" fontId="0" fillId="0" borderId="0" xfId="1" applyNumberFormat="1" applyFont="1" applyProtection="1"/>
    <xf numFmtId="178" fontId="0" fillId="0" borderId="0" xfId="1" applyNumberFormat="1" applyFont="1" applyProtection="1"/>
    <xf numFmtId="173" fontId="24" fillId="0" borderId="0" xfId="1" applyNumberFormat="1" applyFont="1" applyAlignment="1" applyProtection="1">
      <alignment horizontal="right" vertical="center" wrapText="1"/>
    </xf>
    <xf numFmtId="0" fontId="7" fillId="36" borderId="1" xfId="0" applyFont="1" applyFill="1" applyBorder="1" applyAlignment="1" applyProtection="1">
      <alignment horizontal="left" vertical="center"/>
    </xf>
    <xf numFmtId="9" fontId="7" fillId="36" borderId="9" xfId="1" applyNumberFormat="1" applyFont="1" applyFill="1" applyBorder="1" applyAlignment="1" applyProtection="1">
      <alignment horizontal="center" vertical="center"/>
    </xf>
    <xf numFmtId="173" fontId="0" fillId="0" borderId="0" xfId="0" applyNumberFormat="1" applyProtection="1"/>
    <xf numFmtId="0" fontId="7" fillId="42" borderId="30" xfId="0" applyFont="1" applyFill="1" applyBorder="1" applyAlignment="1" applyProtection="1">
      <alignment horizontal="left" vertical="center"/>
    </xf>
    <xf numFmtId="0" fontId="7" fillId="42" borderId="31" xfId="0" applyFont="1" applyFill="1" applyBorder="1" applyAlignment="1" applyProtection="1">
      <alignment horizontal="center" vertical="center" wrapText="1"/>
    </xf>
    <xf numFmtId="43" fontId="61" fillId="3" borderId="31" xfId="1" applyFont="1" applyFill="1" applyBorder="1" applyProtection="1"/>
    <xf numFmtId="0" fontId="7" fillId="36" borderId="5" xfId="0" applyFont="1" applyFill="1" applyBorder="1" applyAlignment="1" applyProtection="1">
      <alignment horizontal="right" vertical="center"/>
    </xf>
    <xf numFmtId="0" fontId="7" fillId="36" borderId="8" xfId="0" applyFont="1" applyFill="1" applyBorder="1" applyAlignment="1" applyProtection="1">
      <alignment horizontal="right" vertical="center"/>
    </xf>
    <xf numFmtId="0" fontId="62" fillId="0" borderId="0" xfId="0" applyFont="1" applyProtection="1"/>
    <xf numFmtId="0" fontId="31" fillId="35" borderId="0" xfId="0" applyFont="1" applyFill="1" applyAlignment="1" applyProtection="1">
      <alignment horizontal="left" vertical="center" wrapText="1"/>
    </xf>
    <xf numFmtId="0" fontId="35" fillId="46" borderId="2" xfId="0" applyFont="1" applyFill="1" applyBorder="1" applyAlignment="1" applyProtection="1">
      <alignment horizontal="center" vertical="center" wrapText="1"/>
    </xf>
    <xf numFmtId="0" fontId="35" fillId="46" borderId="2" xfId="0" applyFont="1" applyFill="1" applyBorder="1" applyAlignment="1" applyProtection="1">
      <alignment horizontal="center" vertical="center"/>
    </xf>
    <xf numFmtId="0" fontId="35" fillId="46" borderId="1" xfId="0" applyFont="1" applyFill="1" applyBorder="1" applyAlignment="1" applyProtection="1">
      <alignment horizontal="center" vertical="center" wrapText="1"/>
    </xf>
    <xf numFmtId="0" fontId="35" fillId="46" borderId="2" xfId="0" applyFont="1" applyFill="1" applyBorder="1" applyAlignment="1" applyProtection="1">
      <alignment horizontal="center" vertical="center" wrapText="1"/>
    </xf>
    <xf numFmtId="0" fontId="35" fillId="46" borderId="4" xfId="0" applyFont="1" applyFill="1" applyBorder="1" applyAlignment="1" applyProtection="1">
      <alignment horizontal="center" vertical="center" wrapText="1"/>
    </xf>
    <xf numFmtId="43" fontId="7" fillId="3" borderId="9" xfId="1" applyFont="1" applyFill="1" applyBorder="1" applyAlignment="1" applyProtection="1">
      <alignment horizontal="right" vertical="center"/>
    </xf>
    <xf numFmtId="0" fontId="7" fillId="45" borderId="30" xfId="0" applyFont="1" applyFill="1" applyBorder="1" applyAlignment="1" applyProtection="1">
      <alignment vertical="center" wrapText="1"/>
    </xf>
    <xf numFmtId="43" fontId="4" fillId="46" borderId="2" xfId="0" applyNumberFormat="1" applyFont="1" applyFill="1" applyBorder="1" applyAlignment="1" applyProtection="1">
      <alignment horizontal="center"/>
    </xf>
    <xf numFmtId="0" fontId="4" fillId="46" borderId="2" xfId="0" applyFont="1" applyFill="1" applyBorder="1" applyAlignment="1" applyProtection="1">
      <alignment horizontal="center"/>
    </xf>
    <xf numFmtId="43" fontId="44" fillId="45" borderId="2" xfId="1" applyFont="1" applyFill="1" applyBorder="1" applyAlignment="1" applyProtection="1">
      <alignment vertical="center" wrapText="1"/>
    </xf>
    <xf numFmtId="0" fontId="67" fillId="35" borderId="5" xfId="0" applyFont="1" applyFill="1" applyBorder="1" applyAlignment="1" applyProtection="1">
      <alignment horizontal="left" vertical="center" wrapText="1"/>
    </xf>
    <xf numFmtId="0" fontId="67" fillId="35" borderId="7" xfId="0" applyFont="1" applyFill="1" applyBorder="1" applyAlignment="1" applyProtection="1">
      <alignment horizontal="left" vertical="center" wrapText="1"/>
    </xf>
    <xf numFmtId="0" fontId="5" fillId="0" borderId="0" xfId="0" applyFont="1" applyAlignment="1" applyProtection="1">
      <alignment horizontal="center" vertical="center"/>
    </xf>
    <xf numFmtId="43" fontId="5" fillId="0" borderId="0" xfId="1" applyFont="1" applyAlignment="1" applyProtection="1">
      <alignment vertical="center"/>
    </xf>
    <xf numFmtId="0" fontId="35" fillId="39" borderId="2" xfId="0" applyFont="1" applyFill="1" applyBorder="1" applyAlignment="1" applyProtection="1">
      <alignment horizontal="center" vertical="center" wrapText="1"/>
    </xf>
    <xf numFmtId="0" fontId="32" fillId="47" borderId="30" xfId="0" applyFont="1" applyFill="1" applyBorder="1" applyAlignment="1" applyProtection="1">
      <alignment horizontal="center" vertical="center" wrapText="1"/>
    </xf>
    <xf numFmtId="0" fontId="32" fillId="47" borderId="31" xfId="0" applyFont="1" applyFill="1" applyBorder="1" applyAlignment="1" applyProtection="1">
      <alignment horizontal="center" vertical="center" wrapText="1"/>
    </xf>
    <xf numFmtId="0" fontId="35" fillId="39" borderId="2" xfId="0" applyFont="1" applyFill="1" applyBorder="1" applyAlignment="1" applyProtection="1">
      <alignment horizontal="center" vertical="center" wrapText="1"/>
    </xf>
    <xf numFmtId="0" fontId="32" fillId="47" borderId="2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35" fillId="39" borderId="4" xfId="0" applyFont="1" applyFill="1" applyBorder="1" applyAlignment="1" applyProtection="1">
      <alignment horizontal="left" vertical="center"/>
    </xf>
    <xf numFmtId="43" fontId="35" fillId="39" borderId="4" xfId="0" applyNumberFormat="1" applyFont="1" applyFill="1" applyBorder="1" applyAlignment="1" applyProtection="1">
      <alignment vertical="center"/>
    </xf>
    <xf numFmtId="0" fontId="35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 vertical="center"/>
    </xf>
    <xf numFmtId="0" fontId="35" fillId="0" borderId="2" xfId="0" applyFont="1" applyFill="1" applyBorder="1" applyAlignment="1" applyProtection="1">
      <alignment horizontal="center" vertical="center" wrapText="1"/>
      <protection locked="0"/>
    </xf>
    <xf numFmtId="43" fontId="5" fillId="0" borderId="1" xfId="1" applyFont="1" applyFill="1" applyBorder="1" applyProtection="1">
      <protection locked="0"/>
    </xf>
    <xf numFmtId="43" fontId="5" fillId="0" borderId="9" xfId="1" applyFont="1" applyFill="1" applyBorder="1" applyProtection="1">
      <protection locked="0"/>
    </xf>
    <xf numFmtId="43" fontId="5" fillId="0" borderId="0" xfId="1" applyFont="1" applyFill="1" applyProtection="1">
      <protection locked="0"/>
    </xf>
    <xf numFmtId="43" fontId="5" fillId="0" borderId="4" xfId="1" applyFont="1" applyFill="1" applyBorder="1" applyProtection="1">
      <protection locked="0"/>
    </xf>
    <xf numFmtId="43" fontId="5" fillId="0" borderId="7" xfId="1" applyFont="1" applyFill="1" applyBorder="1" applyProtection="1">
      <protection locked="0"/>
    </xf>
    <xf numFmtId="43" fontId="7" fillId="0" borderId="2" xfId="1" applyFont="1" applyFill="1" applyBorder="1" applyAlignment="1" applyProtection="1">
      <alignment vertical="center" wrapText="1"/>
      <protection locked="0"/>
    </xf>
    <xf numFmtId="0" fontId="7" fillId="0" borderId="6" xfId="0" applyFont="1" applyBorder="1" applyAlignment="1" applyProtection="1">
      <alignment horizontal="left" vertical="center"/>
      <protection locked="0"/>
    </xf>
    <xf numFmtId="9" fontId="7" fillId="0" borderId="9" xfId="19858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9" fontId="7" fillId="0" borderId="4" xfId="19858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 wrapText="1"/>
      <protection locked="0"/>
    </xf>
    <xf numFmtId="43" fontId="24" fillId="0" borderId="9" xfId="1" applyFont="1" applyBorder="1" applyAlignment="1" applyProtection="1">
      <alignment horizontal="right" vertical="center"/>
      <protection locked="0"/>
    </xf>
    <xf numFmtId="43" fontId="24" fillId="0" borderId="4" xfId="1" applyFont="1" applyBorder="1" applyAlignment="1" applyProtection="1">
      <alignment horizontal="right" vertical="center"/>
      <protection locked="0"/>
    </xf>
    <xf numFmtId="43" fontId="24" fillId="0" borderId="9" xfId="1" applyFont="1" applyFill="1" applyBorder="1" applyAlignment="1" applyProtection="1">
      <alignment horizontal="right" vertical="center"/>
      <protection locked="0"/>
    </xf>
    <xf numFmtId="43" fontId="24" fillId="0" borderId="4" xfId="1" applyFont="1" applyFill="1" applyBorder="1" applyAlignment="1" applyProtection="1">
      <alignment horizontal="right" vertical="center"/>
      <protection locked="0"/>
    </xf>
    <xf numFmtId="0" fontId="32" fillId="0" borderId="9" xfId="0" applyFont="1" applyBorder="1" applyAlignment="1" applyProtection="1">
      <alignment vertical="center"/>
      <protection locked="0"/>
    </xf>
    <xf numFmtId="0" fontId="32" fillId="0" borderId="9" xfId="0" applyFont="1" applyBorder="1" applyAlignment="1" applyProtection="1">
      <alignment vertical="center" wrapText="1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32" fillId="0" borderId="9" xfId="0" applyFont="1" applyFill="1" applyBorder="1" applyAlignment="1" applyProtection="1">
      <alignment vertical="center"/>
      <protection locked="0"/>
    </xf>
    <xf numFmtId="0" fontId="32" fillId="0" borderId="4" xfId="0" applyFont="1" applyFill="1" applyBorder="1" applyAlignment="1" applyProtection="1">
      <alignment vertical="center"/>
      <protection locked="0"/>
    </xf>
    <xf numFmtId="43" fontId="5" fillId="0" borderId="1" xfId="1" applyFont="1" applyFill="1" applyBorder="1" applyAlignment="1" applyProtection="1">
      <alignment vertical="center"/>
      <protection locked="0"/>
    </xf>
    <xf numFmtId="43" fontId="5" fillId="0" borderId="9" xfId="1" applyFont="1" applyFill="1" applyBorder="1" applyAlignment="1" applyProtection="1">
      <alignment vertical="center"/>
      <protection locked="0"/>
    </xf>
    <xf numFmtId="43" fontId="5" fillId="0" borderId="9" xfId="1" applyFont="1" applyBorder="1" applyAlignment="1" applyProtection="1">
      <alignment vertical="center"/>
      <protection locked="0"/>
    </xf>
    <xf numFmtId="43" fontId="5" fillId="0" borderId="4" xfId="1" applyFont="1" applyFill="1" applyBorder="1" applyAlignment="1" applyProtection="1">
      <alignment vertical="center"/>
      <protection locked="0"/>
    </xf>
    <xf numFmtId="0" fontId="36" fillId="0" borderId="7" xfId="0" applyFont="1" applyBorder="1" applyAlignment="1" applyProtection="1">
      <alignment horizontal="center"/>
    </xf>
    <xf numFmtId="0" fontId="30" fillId="0" borderId="0" xfId="0" applyFont="1" applyAlignment="1" applyProtection="1">
      <alignment horizontal="left" vertical="center" wrapText="1"/>
    </xf>
    <xf numFmtId="0" fontId="31" fillId="37" borderId="6" xfId="0" applyFont="1" applyFill="1" applyBorder="1" applyAlignment="1" applyProtection="1">
      <alignment horizontal="left" vertical="center" wrapText="1"/>
    </xf>
    <xf numFmtId="0" fontId="31" fillId="37" borderId="0" xfId="0" applyFont="1" applyFill="1" applyBorder="1" applyAlignment="1" applyProtection="1">
      <alignment horizontal="left" vertical="center" wrapText="1"/>
    </xf>
    <xf numFmtId="0" fontId="32" fillId="36" borderId="6" xfId="0" applyFont="1" applyFill="1" applyBorder="1" applyAlignment="1" applyProtection="1">
      <alignment horizontal="center" vertical="center" wrapText="1"/>
    </xf>
    <xf numFmtId="0" fontId="35" fillId="46" borderId="30" xfId="0" applyFont="1" applyFill="1" applyBorder="1" applyAlignment="1" applyProtection="1">
      <alignment horizontal="center"/>
    </xf>
    <xf numFmtId="0" fontId="35" fillId="46" borderId="35" xfId="0" applyFont="1" applyFill="1" applyBorder="1" applyAlignment="1" applyProtection="1">
      <alignment horizontal="center"/>
    </xf>
    <xf numFmtId="0" fontId="35" fillId="46" borderId="31" xfId="0" applyFont="1" applyFill="1" applyBorder="1" applyAlignment="1" applyProtection="1">
      <alignment horizontal="center"/>
    </xf>
    <xf numFmtId="0" fontId="32" fillId="47" borderId="1" xfId="0" applyFont="1" applyFill="1" applyBorder="1" applyAlignment="1" applyProtection="1">
      <alignment horizontal="center" vertical="center" wrapText="1"/>
    </xf>
    <xf numFmtId="43" fontId="5" fillId="0" borderId="0" xfId="1" applyFont="1" applyProtection="1"/>
    <xf numFmtId="0" fontId="32" fillId="36" borderId="5" xfId="0" applyFont="1" applyFill="1" applyBorder="1" applyAlignment="1" applyProtection="1">
      <alignment horizontal="center" vertical="center" wrapText="1"/>
    </xf>
    <xf numFmtId="0" fontId="32" fillId="47" borderId="9" xfId="0" applyFont="1" applyFill="1" applyBorder="1" applyAlignment="1" applyProtection="1">
      <alignment horizontal="center" vertical="center" wrapText="1"/>
    </xf>
    <xf numFmtId="43" fontId="24" fillId="3" borderId="9" xfId="1" applyFont="1" applyFill="1" applyBorder="1" applyAlignment="1" applyProtection="1">
      <alignment horizontal="right" vertical="center" wrapText="1"/>
    </xf>
    <xf numFmtId="43" fontId="24" fillId="3" borderId="1" xfId="1" applyFont="1" applyFill="1" applyBorder="1" applyAlignment="1" applyProtection="1">
      <alignment horizontal="right" vertical="center" wrapText="1"/>
    </xf>
    <xf numFmtId="43" fontId="24" fillId="3" borderId="0" xfId="1" applyFont="1" applyFill="1" applyBorder="1" applyAlignment="1" applyProtection="1">
      <alignment horizontal="right" vertical="center" wrapText="1"/>
    </xf>
    <xf numFmtId="43" fontId="59" fillId="0" borderId="0" xfId="0" applyNumberFormat="1" applyFont="1" applyProtection="1"/>
    <xf numFmtId="0" fontId="59" fillId="0" borderId="0" xfId="0" applyFont="1" applyProtection="1"/>
    <xf numFmtId="43" fontId="5" fillId="0" borderId="0" xfId="0" applyNumberFormat="1" applyFont="1" applyProtection="1"/>
    <xf numFmtId="43" fontId="24" fillId="3" borderId="4" xfId="1" applyFont="1" applyFill="1" applyBorder="1" applyAlignment="1" applyProtection="1">
      <alignment horizontal="right" vertical="center" wrapText="1"/>
    </xf>
    <xf numFmtId="0" fontId="7" fillId="36" borderId="2" xfId="0" applyFont="1" applyFill="1" applyBorder="1" applyAlignment="1" applyProtection="1">
      <alignment horizontal="right" vertical="center"/>
    </xf>
    <xf numFmtId="43" fontId="7" fillId="45" borderId="4" xfId="1" applyFont="1" applyFill="1" applyBorder="1" applyAlignment="1" applyProtection="1">
      <alignment vertical="center"/>
    </xf>
    <xf numFmtId="43" fontId="7" fillId="45" borderId="2" xfId="1" applyFont="1" applyFill="1" applyBorder="1" applyAlignment="1" applyProtection="1">
      <alignment vertical="center"/>
    </xf>
    <xf numFmtId="43" fontId="7" fillId="36" borderId="4" xfId="1" applyFont="1" applyFill="1" applyBorder="1" applyAlignment="1" applyProtection="1">
      <alignment vertical="center"/>
    </xf>
    <xf numFmtId="177" fontId="5" fillId="0" borderId="0" xfId="0" applyNumberFormat="1" applyFont="1" applyProtection="1"/>
    <xf numFmtId="0" fontId="5" fillId="0" borderId="0" xfId="0" applyFont="1" applyAlignment="1" applyProtection="1">
      <alignment vertical="center"/>
    </xf>
    <xf numFmtId="176" fontId="65" fillId="0" borderId="0" xfId="1" applyNumberFormat="1" applyFont="1" applyAlignment="1" applyProtection="1">
      <alignment vertical="center"/>
    </xf>
    <xf numFmtId="43" fontId="5" fillId="0" borderId="0" xfId="0" applyNumberFormat="1" applyFont="1" applyAlignment="1" applyProtection="1">
      <alignment vertical="center"/>
    </xf>
    <xf numFmtId="175" fontId="5" fillId="0" borderId="0" xfId="0" applyNumberFormat="1" applyFont="1" applyAlignment="1" applyProtection="1">
      <alignment vertical="center"/>
    </xf>
    <xf numFmtId="177" fontId="0" fillId="0" borderId="0" xfId="0" applyNumberFormat="1" applyProtection="1"/>
    <xf numFmtId="0" fontId="31" fillId="37" borderId="7" xfId="0" applyFont="1" applyFill="1" applyBorder="1" applyAlignment="1" applyProtection="1">
      <alignment horizontal="left" vertical="center" wrapText="1"/>
    </xf>
    <xf numFmtId="0" fontId="32" fillId="36" borderId="1" xfId="0" applyFont="1" applyFill="1" applyBorder="1" applyAlignment="1" applyProtection="1">
      <alignment horizontal="center" vertical="center" wrapText="1"/>
    </xf>
    <xf numFmtId="0" fontId="32" fillId="36" borderId="1" xfId="0" applyFont="1" applyFill="1" applyBorder="1" applyAlignment="1" applyProtection="1">
      <alignment horizontal="center" vertical="center" wrapText="1"/>
    </xf>
    <xf numFmtId="0" fontId="32" fillId="36" borderId="11" xfId="0" applyFont="1" applyFill="1" applyBorder="1" applyAlignment="1" applyProtection="1">
      <alignment horizontal="center" vertical="center" wrapText="1"/>
    </xf>
    <xf numFmtId="0" fontId="32" fillId="36" borderId="10" xfId="0" applyFont="1" applyFill="1" applyBorder="1" applyAlignment="1" applyProtection="1">
      <alignment horizontal="center" vertical="center" wrapText="1"/>
    </xf>
    <xf numFmtId="0" fontId="32" fillId="36" borderId="4" xfId="0" applyFont="1" applyFill="1" applyBorder="1" applyAlignment="1" applyProtection="1">
      <alignment horizontal="center" vertical="center" wrapText="1"/>
    </xf>
    <xf numFmtId="0" fontId="32" fillId="36" borderId="9" xfId="0" applyFont="1" applyFill="1" applyBorder="1" applyAlignment="1" applyProtection="1">
      <alignment horizontal="center" vertical="center" wrapText="1"/>
    </xf>
    <xf numFmtId="0" fontId="32" fillId="36" borderId="12" xfId="0" applyFont="1" applyFill="1" applyBorder="1" applyAlignment="1" applyProtection="1">
      <alignment horizontal="center" vertical="center" wrapText="1"/>
    </xf>
    <xf numFmtId="9" fontId="7" fillId="3" borderId="6" xfId="19858" applyFont="1" applyFill="1" applyBorder="1" applyAlignment="1" applyProtection="1">
      <alignment horizontal="center" vertical="center"/>
    </xf>
    <xf numFmtId="43" fontId="24" fillId="3" borderId="1" xfId="1" applyFont="1" applyFill="1" applyBorder="1" applyAlignment="1" applyProtection="1">
      <alignment horizontal="center" vertical="center" wrapText="1"/>
    </xf>
    <xf numFmtId="43" fontId="24" fillId="3" borderId="3" xfId="1" applyFont="1" applyFill="1" applyBorder="1" applyAlignment="1" applyProtection="1">
      <alignment horizontal="right" vertical="center"/>
    </xf>
    <xf numFmtId="43" fontId="24" fillId="3" borderId="1" xfId="1" applyFont="1" applyFill="1" applyBorder="1" applyAlignment="1" applyProtection="1">
      <alignment horizontal="right" vertical="center"/>
    </xf>
    <xf numFmtId="43" fontId="24" fillId="3" borderId="10" xfId="1" applyFont="1" applyFill="1" applyBorder="1" applyAlignment="1" applyProtection="1">
      <alignment horizontal="right" vertical="center"/>
    </xf>
    <xf numFmtId="43" fontId="24" fillId="3" borderId="9" xfId="1" applyFont="1" applyFill="1" applyBorder="1" applyAlignment="1" applyProtection="1">
      <alignment horizontal="center" vertical="center" wrapText="1"/>
    </xf>
    <xf numFmtId="43" fontId="24" fillId="3" borderId="0" xfId="1" applyFont="1" applyFill="1" applyBorder="1" applyAlignment="1" applyProtection="1">
      <alignment horizontal="right" vertical="center"/>
    </xf>
    <xf numFmtId="43" fontId="24" fillId="3" borderId="9" xfId="1" applyFont="1" applyFill="1" applyBorder="1" applyAlignment="1" applyProtection="1">
      <alignment horizontal="right" vertical="center"/>
    </xf>
    <xf numFmtId="43" fontId="24" fillId="3" borderId="12" xfId="1" applyFont="1" applyFill="1" applyBorder="1" applyAlignment="1" applyProtection="1">
      <alignment horizontal="right" vertical="center"/>
    </xf>
    <xf numFmtId="43" fontId="24" fillId="3" borderId="4" xfId="1" applyFont="1" applyFill="1" applyBorder="1" applyAlignment="1" applyProtection="1">
      <alignment horizontal="center" vertical="center" wrapText="1"/>
    </xf>
    <xf numFmtId="43" fontId="24" fillId="3" borderId="7" xfId="1" applyFont="1" applyFill="1" applyBorder="1" applyAlignment="1" applyProtection="1">
      <alignment horizontal="right" vertical="center"/>
    </xf>
    <xf numFmtId="43" fontId="24" fillId="3" borderId="4" xfId="1" applyFont="1" applyFill="1" applyBorder="1" applyAlignment="1" applyProtection="1">
      <alignment horizontal="right" vertical="center"/>
    </xf>
    <xf numFmtId="43" fontId="24" fillId="3" borderId="8" xfId="1" applyFont="1" applyFill="1" applyBorder="1" applyAlignment="1" applyProtection="1">
      <alignment horizontal="right" vertical="center"/>
    </xf>
    <xf numFmtId="0" fontId="7" fillId="36" borderId="30" xfId="0" applyFont="1" applyFill="1" applyBorder="1" applyAlignment="1" applyProtection="1">
      <alignment vertical="center"/>
    </xf>
    <xf numFmtId="9" fontId="7" fillId="36" borderId="30" xfId="0" applyNumberFormat="1" applyFont="1" applyFill="1" applyBorder="1" applyAlignment="1" applyProtection="1">
      <alignment horizontal="center" vertical="center"/>
    </xf>
    <xf numFmtId="0" fontId="31" fillId="35" borderId="7" xfId="0" applyFont="1" applyFill="1" applyBorder="1" applyAlignment="1" applyProtection="1">
      <alignment horizontal="left" vertical="center" wrapText="1"/>
    </xf>
    <xf numFmtId="0" fontId="35" fillId="0" borderId="0" xfId="0" applyFont="1" applyAlignment="1" applyProtection="1">
      <alignment horizontal="center" vertical="center" wrapText="1"/>
    </xf>
    <xf numFmtId="0" fontId="7" fillId="36" borderId="1" xfId="0" applyFont="1" applyFill="1" applyBorder="1" applyAlignment="1" applyProtection="1">
      <alignment horizontal="center" vertical="center" wrapText="1"/>
    </xf>
    <xf numFmtId="0" fontId="32" fillId="42" borderId="30" xfId="0" applyFont="1" applyFill="1" applyBorder="1" applyAlignment="1" applyProtection="1">
      <alignment horizontal="center" vertical="center" wrapText="1"/>
    </xf>
    <xf numFmtId="0" fontId="32" fillId="42" borderId="31" xfId="0" applyFont="1" applyFill="1" applyBorder="1" applyAlignment="1" applyProtection="1">
      <alignment horizontal="center" vertical="center" wrapText="1"/>
    </xf>
    <xf numFmtId="0" fontId="7" fillId="36" borderId="4" xfId="0" applyFont="1" applyFill="1" applyBorder="1" applyAlignment="1" applyProtection="1">
      <alignment horizontal="center" vertical="center" wrapText="1"/>
    </xf>
    <xf numFmtId="0" fontId="32" fillId="45" borderId="1" xfId="0" applyFont="1" applyFill="1" applyBorder="1" applyAlignment="1" applyProtection="1">
      <alignment horizontal="center" vertical="center" wrapText="1"/>
    </xf>
    <xf numFmtId="0" fontId="7" fillId="36" borderId="9" xfId="0" applyFont="1" applyFill="1" applyBorder="1" applyAlignment="1" applyProtection="1">
      <alignment horizontal="center" vertical="center" wrapText="1"/>
    </xf>
    <xf numFmtId="43" fontId="32" fillId="38" borderId="12" xfId="1" applyFont="1" applyFill="1" applyBorder="1" applyAlignment="1" applyProtection="1">
      <alignment horizontal="center" vertical="center"/>
    </xf>
    <xf numFmtId="0" fontId="7" fillId="36" borderId="4" xfId="0" applyFont="1" applyFill="1" applyBorder="1" applyAlignment="1" applyProtection="1">
      <alignment horizontal="right" vertical="center" wrapText="1"/>
    </xf>
    <xf numFmtId="0" fontId="32" fillId="36" borderId="10" xfId="0" applyFont="1" applyFill="1" applyBorder="1" applyAlignment="1" applyProtection="1">
      <alignment horizontal="center" vertical="center" wrapText="1"/>
    </xf>
    <xf numFmtId="0" fontId="7" fillId="45" borderId="30" xfId="0" applyFont="1" applyFill="1" applyBorder="1" applyAlignment="1" applyProtection="1">
      <alignment horizontal="center" vertical="center" wrapText="1"/>
    </xf>
    <xf numFmtId="0" fontId="7" fillId="45" borderId="31" xfId="0" applyFont="1" applyFill="1" applyBorder="1" applyAlignment="1" applyProtection="1">
      <alignment horizontal="center" vertical="center" wrapText="1"/>
    </xf>
    <xf numFmtId="0" fontId="35" fillId="42" borderId="2" xfId="0" applyFont="1" applyFill="1" applyBorder="1" applyAlignment="1" applyProtection="1">
      <alignment horizontal="center"/>
    </xf>
    <xf numFmtId="0" fontId="32" fillId="36" borderId="12" xfId="0" applyFont="1" applyFill="1" applyBorder="1" applyAlignment="1" applyProtection="1">
      <alignment horizontal="center" vertical="center" wrapText="1"/>
    </xf>
    <xf numFmtId="0" fontId="32" fillId="45" borderId="2" xfId="0" applyFont="1" applyFill="1" applyBorder="1" applyAlignment="1" applyProtection="1">
      <alignment horizontal="center" vertical="center" wrapText="1"/>
    </xf>
    <xf numFmtId="0" fontId="32" fillId="36" borderId="8" xfId="0" applyFont="1" applyFill="1" applyBorder="1" applyAlignment="1" applyProtection="1">
      <alignment horizontal="center" vertical="center" wrapText="1"/>
    </xf>
    <xf numFmtId="0" fontId="32" fillId="45" borderId="1" xfId="0" applyFont="1" applyFill="1" applyBorder="1" applyAlignment="1" applyProtection="1">
      <alignment horizontal="center" vertical="center" wrapText="1"/>
    </xf>
    <xf numFmtId="43" fontId="24" fillId="3" borderId="11" xfId="1" applyFont="1" applyFill="1" applyBorder="1" applyAlignment="1" applyProtection="1">
      <alignment horizontal="right" vertical="center"/>
    </xf>
    <xf numFmtId="43" fontId="24" fillId="3" borderId="6" xfId="1" applyFont="1" applyFill="1" applyBorder="1" applyAlignment="1" applyProtection="1">
      <alignment horizontal="right" vertical="center"/>
    </xf>
    <xf numFmtId="174" fontId="5" fillId="0" borderId="0" xfId="0" applyNumberFormat="1" applyFont="1" applyProtection="1"/>
    <xf numFmtId="43" fontId="24" fillId="3" borderId="5" xfId="1" applyFont="1" applyFill="1" applyBorder="1" applyAlignment="1" applyProtection="1">
      <alignment horizontal="right" vertical="center"/>
    </xf>
    <xf numFmtId="43" fontId="7" fillId="36" borderId="4" xfId="1" applyFont="1" applyFill="1" applyBorder="1" applyAlignment="1" applyProtection="1">
      <alignment horizontal="right" vertical="center"/>
    </xf>
    <xf numFmtId="43" fontId="35" fillId="42" borderId="4" xfId="1" applyFont="1" applyFill="1" applyBorder="1" applyProtection="1"/>
    <xf numFmtId="0" fontId="40" fillId="0" borderId="0" xfId="0" applyFont="1" applyAlignment="1" applyProtection="1">
      <alignment horizontal="left" wrapText="1"/>
    </xf>
    <xf numFmtId="49" fontId="2" fillId="0" borderId="0" xfId="0" applyNumberFormat="1" applyFont="1" applyProtection="1"/>
    <xf numFmtId="0" fontId="7" fillId="0" borderId="6" xfId="0" applyFont="1" applyBorder="1" applyAlignment="1" applyProtection="1">
      <alignment horizontal="right" vertical="center"/>
      <protection locked="0"/>
    </xf>
    <xf numFmtId="0" fontId="7" fillId="0" borderId="5" xfId="0" applyFont="1" applyBorder="1" applyAlignment="1" applyProtection="1">
      <alignment horizontal="right" vertical="center" wrapText="1"/>
      <protection locked="0"/>
    </xf>
    <xf numFmtId="0" fontId="7" fillId="0" borderId="6" xfId="0" applyFont="1" applyBorder="1" applyAlignment="1" applyProtection="1">
      <alignment horizontal="right" vertical="center" wrapText="1"/>
      <protection locked="0"/>
    </xf>
    <xf numFmtId="0" fontId="32" fillId="0" borderId="11" xfId="0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 applyProtection="1">
      <alignment horizontal="left" vertical="center"/>
      <protection locked="0"/>
    </xf>
    <xf numFmtId="0" fontId="32" fillId="0" borderId="6" xfId="0" applyFont="1" applyBorder="1" applyAlignment="1" applyProtection="1">
      <alignment horizontal="left" vertical="center" wrapText="1"/>
      <protection locked="0"/>
    </xf>
    <xf numFmtId="0" fontId="32" fillId="0" borderId="5" xfId="0" applyFont="1" applyBorder="1" applyAlignment="1" applyProtection="1">
      <alignment horizontal="left" vertical="center" wrapText="1"/>
      <protection locked="0"/>
    </xf>
    <xf numFmtId="0" fontId="7" fillId="0" borderId="11" xfId="0" applyFont="1" applyBorder="1" applyAlignment="1" applyProtection="1">
      <alignment horizontal="left" vertical="center"/>
      <protection locked="0"/>
    </xf>
    <xf numFmtId="0" fontId="7" fillId="0" borderId="6" xfId="0" applyFont="1" applyBorder="1" applyAlignment="1" applyProtection="1">
      <alignment horizontal="left" vertical="center" wrapText="1"/>
      <protection locked="0"/>
    </xf>
    <xf numFmtId="0" fontId="7" fillId="0" borderId="5" xfId="0" applyFont="1" applyBorder="1" applyAlignment="1" applyProtection="1">
      <alignment horizontal="left" vertical="center" wrapText="1"/>
      <protection locked="0"/>
    </xf>
  </cellXfs>
  <cellStyles count="46149">
    <cellStyle name="20% - Ênfase1" xfId="22" builtinId="30" customBuiltin="1"/>
    <cellStyle name="20% - Ênfase1 2" xfId="82"/>
    <cellStyle name="20% - Ênfase1 2 10" xfId="2299"/>
    <cellStyle name="20% - Ênfase1 2 10 2" xfId="8889"/>
    <cellStyle name="20% - Ênfase1 2 10 3" xfId="15479"/>
    <cellStyle name="20% - Ênfase1 2 11" xfId="4532"/>
    <cellStyle name="20% - Ênfase1 2 11 2" xfId="11122"/>
    <cellStyle name="20% - Ênfase1 2 11 3" xfId="17712"/>
    <cellStyle name="20% - Ênfase1 2 12" xfId="6688"/>
    <cellStyle name="20% - Ênfase1 2 13" xfId="13278"/>
    <cellStyle name="20% - Ênfase1 2 2" xfId="165"/>
    <cellStyle name="20% - Ênfase1 2 2 2" xfId="283"/>
    <cellStyle name="20% - Ênfase1 2 2 2 2" xfId="544"/>
    <cellStyle name="20% - Ênfase1 2 2 2 2 2" xfId="1099"/>
    <cellStyle name="20% - Ênfase1 2 2 2 2 2 2" xfId="2202"/>
    <cellStyle name="20% - Ênfase1 2 2 2 2 2 2 2" xfId="4392"/>
    <cellStyle name="20% - Ênfase1 2 2 2 2 2 2 2 2" xfId="10982"/>
    <cellStyle name="20% - Ênfase1 2 2 2 2 2 2 2 3" xfId="17572"/>
    <cellStyle name="20% - Ênfase1 2 2 2 2 2 2 3" xfId="6590"/>
    <cellStyle name="20% - Ênfase1 2 2 2 2 2 2 3 2" xfId="13180"/>
    <cellStyle name="20% - Ênfase1 2 2 2 2 2 2 3 3" xfId="19770"/>
    <cellStyle name="20% - Ênfase1 2 2 2 2 2 2 4" xfId="8793"/>
    <cellStyle name="20% - Ênfase1 2 2 2 2 2 2 5" xfId="15383"/>
    <cellStyle name="20% - Ênfase1 2 2 2 2 2 3" xfId="3293"/>
    <cellStyle name="20% - Ênfase1 2 2 2 2 2 3 2" xfId="9883"/>
    <cellStyle name="20% - Ênfase1 2 2 2 2 2 3 3" xfId="16473"/>
    <cellStyle name="20% - Ênfase1 2 2 2 2 2 4" xfId="5491"/>
    <cellStyle name="20% - Ênfase1 2 2 2 2 2 4 2" xfId="12081"/>
    <cellStyle name="20% - Ênfase1 2 2 2 2 2 4 3" xfId="18671"/>
    <cellStyle name="20% - Ênfase1 2 2 2 2 2 5" xfId="7694"/>
    <cellStyle name="20% - Ênfase1 2 2 2 2 2 6" xfId="14284"/>
    <cellStyle name="20% - Ênfase1 2 2 2 2 3" xfId="1650"/>
    <cellStyle name="20% - Ênfase1 2 2 2 2 3 2" xfId="3841"/>
    <cellStyle name="20% - Ênfase1 2 2 2 2 3 2 2" xfId="10431"/>
    <cellStyle name="20% - Ênfase1 2 2 2 2 3 2 3" xfId="17021"/>
    <cellStyle name="20% - Ênfase1 2 2 2 2 3 3" xfId="6039"/>
    <cellStyle name="20% - Ênfase1 2 2 2 2 3 3 2" xfId="12629"/>
    <cellStyle name="20% - Ênfase1 2 2 2 2 3 3 3" xfId="19219"/>
    <cellStyle name="20% - Ênfase1 2 2 2 2 3 4" xfId="8242"/>
    <cellStyle name="20% - Ênfase1 2 2 2 2 3 5" xfId="14832"/>
    <cellStyle name="20% - Ênfase1 2 2 2 2 4" xfId="2742"/>
    <cellStyle name="20% - Ênfase1 2 2 2 2 4 2" xfId="9332"/>
    <cellStyle name="20% - Ênfase1 2 2 2 2 4 3" xfId="15922"/>
    <cellStyle name="20% - Ênfase1 2 2 2 2 5" xfId="4928"/>
    <cellStyle name="20% - Ênfase1 2 2 2 2 5 2" xfId="11518"/>
    <cellStyle name="20% - Ênfase1 2 2 2 2 5 3" xfId="18108"/>
    <cellStyle name="20% - Ênfase1 2 2 2 2 6" xfId="7131"/>
    <cellStyle name="20% - Ênfase1 2 2 2 2 7" xfId="13721"/>
    <cellStyle name="20% - Ênfase1 2 2 2 3" xfId="843"/>
    <cellStyle name="20% - Ênfase1 2 2 2 3 2" xfId="1946"/>
    <cellStyle name="20% - Ênfase1 2 2 2 3 2 2" xfId="4136"/>
    <cellStyle name="20% - Ênfase1 2 2 2 3 2 2 2" xfId="10726"/>
    <cellStyle name="20% - Ênfase1 2 2 2 3 2 2 3" xfId="17316"/>
    <cellStyle name="20% - Ênfase1 2 2 2 3 2 3" xfId="6334"/>
    <cellStyle name="20% - Ênfase1 2 2 2 3 2 3 2" xfId="12924"/>
    <cellStyle name="20% - Ênfase1 2 2 2 3 2 3 3" xfId="19514"/>
    <cellStyle name="20% - Ênfase1 2 2 2 3 2 4" xfId="8537"/>
    <cellStyle name="20% - Ênfase1 2 2 2 3 2 5" xfId="15127"/>
    <cellStyle name="20% - Ênfase1 2 2 2 3 3" xfId="3037"/>
    <cellStyle name="20% - Ênfase1 2 2 2 3 3 2" xfId="9627"/>
    <cellStyle name="20% - Ênfase1 2 2 2 3 3 3" xfId="16217"/>
    <cellStyle name="20% - Ênfase1 2 2 2 3 4" xfId="5235"/>
    <cellStyle name="20% - Ênfase1 2 2 2 3 4 2" xfId="11825"/>
    <cellStyle name="20% - Ênfase1 2 2 2 3 4 3" xfId="18415"/>
    <cellStyle name="20% - Ênfase1 2 2 2 3 5" xfId="7438"/>
    <cellStyle name="20% - Ênfase1 2 2 2 3 6" xfId="14028"/>
    <cellStyle name="20% - Ênfase1 2 2 2 4" xfId="1394"/>
    <cellStyle name="20% - Ênfase1 2 2 2 4 2" xfId="3585"/>
    <cellStyle name="20% - Ênfase1 2 2 2 4 2 2" xfId="10175"/>
    <cellStyle name="20% - Ênfase1 2 2 2 4 2 3" xfId="16765"/>
    <cellStyle name="20% - Ênfase1 2 2 2 4 3" xfId="5783"/>
    <cellStyle name="20% - Ênfase1 2 2 2 4 3 2" xfId="12373"/>
    <cellStyle name="20% - Ênfase1 2 2 2 4 3 3" xfId="18963"/>
    <cellStyle name="20% - Ênfase1 2 2 2 4 4" xfId="7986"/>
    <cellStyle name="20% - Ênfase1 2 2 2 4 5" xfId="14576"/>
    <cellStyle name="20% - Ênfase1 2 2 2 5" xfId="2486"/>
    <cellStyle name="20% - Ênfase1 2 2 2 5 2" xfId="9076"/>
    <cellStyle name="20% - Ênfase1 2 2 2 5 3" xfId="15666"/>
    <cellStyle name="20% - Ênfase1 2 2 2 6" xfId="4672"/>
    <cellStyle name="20% - Ênfase1 2 2 2 6 2" xfId="11262"/>
    <cellStyle name="20% - Ênfase1 2 2 2 6 3" xfId="17852"/>
    <cellStyle name="20% - Ênfase1 2 2 2 7" xfId="6875"/>
    <cellStyle name="20% - Ênfase1 2 2 2 8" xfId="13465"/>
    <cellStyle name="20% - Ênfase1 2 2 3" xfId="428"/>
    <cellStyle name="20% - Ênfase1 2 2 3 2" xfId="983"/>
    <cellStyle name="20% - Ênfase1 2 2 3 2 2" xfId="2086"/>
    <cellStyle name="20% - Ênfase1 2 2 3 2 2 2" xfId="4276"/>
    <cellStyle name="20% - Ênfase1 2 2 3 2 2 2 2" xfId="10866"/>
    <cellStyle name="20% - Ênfase1 2 2 3 2 2 2 3" xfId="17456"/>
    <cellStyle name="20% - Ênfase1 2 2 3 2 2 3" xfId="6474"/>
    <cellStyle name="20% - Ênfase1 2 2 3 2 2 3 2" xfId="13064"/>
    <cellStyle name="20% - Ênfase1 2 2 3 2 2 3 3" xfId="19654"/>
    <cellStyle name="20% - Ênfase1 2 2 3 2 2 4" xfId="8677"/>
    <cellStyle name="20% - Ênfase1 2 2 3 2 2 5" xfId="15267"/>
    <cellStyle name="20% - Ênfase1 2 2 3 2 3" xfId="3177"/>
    <cellStyle name="20% - Ênfase1 2 2 3 2 3 2" xfId="9767"/>
    <cellStyle name="20% - Ênfase1 2 2 3 2 3 3" xfId="16357"/>
    <cellStyle name="20% - Ênfase1 2 2 3 2 4" xfId="5375"/>
    <cellStyle name="20% - Ênfase1 2 2 3 2 4 2" xfId="11965"/>
    <cellStyle name="20% - Ênfase1 2 2 3 2 4 3" xfId="18555"/>
    <cellStyle name="20% - Ênfase1 2 2 3 2 5" xfId="7578"/>
    <cellStyle name="20% - Ênfase1 2 2 3 2 6" xfId="14168"/>
    <cellStyle name="20% - Ênfase1 2 2 3 3" xfId="1534"/>
    <cellStyle name="20% - Ênfase1 2 2 3 3 2" xfId="3725"/>
    <cellStyle name="20% - Ênfase1 2 2 3 3 2 2" xfId="10315"/>
    <cellStyle name="20% - Ênfase1 2 2 3 3 2 3" xfId="16905"/>
    <cellStyle name="20% - Ênfase1 2 2 3 3 3" xfId="5923"/>
    <cellStyle name="20% - Ênfase1 2 2 3 3 3 2" xfId="12513"/>
    <cellStyle name="20% - Ênfase1 2 2 3 3 3 3" xfId="19103"/>
    <cellStyle name="20% - Ênfase1 2 2 3 3 4" xfId="8126"/>
    <cellStyle name="20% - Ênfase1 2 2 3 3 5" xfId="14716"/>
    <cellStyle name="20% - Ênfase1 2 2 3 4" xfId="2626"/>
    <cellStyle name="20% - Ênfase1 2 2 3 4 2" xfId="9216"/>
    <cellStyle name="20% - Ênfase1 2 2 3 4 3" xfId="15806"/>
    <cellStyle name="20% - Ênfase1 2 2 3 5" xfId="4812"/>
    <cellStyle name="20% - Ênfase1 2 2 3 5 2" xfId="11402"/>
    <cellStyle name="20% - Ênfase1 2 2 3 5 3" xfId="17992"/>
    <cellStyle name="20% - Ênfase1 2 2 3 6" xfId="7015"/>
    <cellStyle name="20% - Ênfase1 2 2 3 7" xfId="13605"/>
    <cellStyle name="20% - Ênfase1 2 2 4" xfId="727"/>
    <cellStyle name="20% - Ênfase1 2 2 4 2" xfId="1830"/>
    <cellStyle name="20% - Ênfase1 2 2 4 2 2" xfId="4020"/>
    <cellStyle name="20% - Ênfase1 2 2 4 2 2 2" xfId="10610"/>
    <cellStyle name="20% - Ênfase1 2 2 4 2 2 3" xfId="17200"/>
    <cellStyle name="20% - Ênfase1 2 2 4 2 3" xfId="6218"/>
    <cellStyle name="20% - Ênfase1 2 2 4 2 3 2" xfId="12808"/>
    <cellStyle name="20% - Ênfase1 2 2 4 2 3 3" xfId="19398"/>
    <cellStyle name="20% - Ênfase1 2 2 4 2 4" xfId="8421"/>
    <cellStyle name="20% - Ênfase1 2 2 4 2 5" xfId="15011"/>
    <cellStyle name="20% - Ênfase1 2 2 4 3" xfId="2921"/>
    <cellStyle name="20% - Ênfase1 2 2 4 3 2" xfId="9511"/>
    <cellStyle name="20% - Ênfase1 2 2 4 3 3" xfId="16101"/>
    <cellStyle name="20% - Ênfase1 2 2 4 4" xfId="5119"/>
    <cellStyle name="20% - Ênfase1 2 2 4 4 2" xfId="11709"/>
    <cellStyle name="20% - Ênfase1 2 2 4 4 3" xfId="18299"/>
    <cellStyle name="20% - Ênfase1 2 2 4 5" xfId="7322"/>
    <cellStyle name="20% - Ênfase1 2 2 4 6" xfId="13912"/>
    <cellStyle name="20% - Ênfase1 2 2 5" xfId="1278"/>
    <cellStyle name="20% - Ênfase1 2 2 5 2" xfId="3469"/>
    <cellStyle name="20% - Ênfase1 2 2 5 2 2" xfId="10059"/>
    <cellStyle name="20% - Ênfase1 2 2 5 2 3" xfId="16649"/>
    <cellStyle name="20% - Ênfase1 2 2 5 3" xfId="5667"/>
    <cellStyle name="20% - Ênfase1 2 2 5 3 2" xfId="12257"/>
    <cellStyle name="20% - Ênfase1 2 2 5 3 3" xfId="18847"/>
    <cellStyle name="20% - Ênfase1 2 2 5 4" xfId="7870"/>
    <cellStyle name="20% - Ênfase1 2 2 5 5" xfId="14460"/>
    <cellStyle name="20% - Ênfase1 2 2 6" xfId="2370"/>
    <cellStyle name="20% - Ênfase1 2 2 6 2" xfId="8960"/>
    <cellStyle name="20% - Ênfase1 2 2 6 3" xfId="15550"/>
    <cellStyle name="20% - Ênfase1 2 2 7" xfId="4556"/>
    <cellStyle name="20% - Ênfase1 2 2 7 2" xfId="11146"/>
    <cellStyle name="20% - Ênfase1 2 2 7 3" xfId="17736"/>
    <cellStyle name="20% - Ênfase1 2 2 8" xfId="6759"/>
    <cellStyle name="20% - Ênfase1 2 2 9" xfId="13349"/>
    <cellStyle name="20% - Ênfase1 2 3" xfId="189"/>
    <cellStyle name="20% - Ênfase1 2 3 2" xfId="307"/>
    <cellStyle name="20% - Ênfase1 2 3 2 2" xfId="568"/>
    <cellStyle name="20% - Ênfase1 2 3 2 2 2" xfId="1123"/>
    <cellStyle name="20% - Ênfase1 2 3 2 2 2 2" xfId="2226"/>
    <cellStyle name="20% - Ênfase1 2 3 2 2 2 2 2" xfId="4416"/>
    <cellStyle name="20% - Ênfase1 2 3 2 2 2 2 2 2" xfId="11006"/>
    <cellStyle name="20% - Ênfase1 2 3 2 2 2 2 2 3" xfId="17596"/>
    <cellStyle name="20% - Ênfase1 2 3 2 2 2 2 3" xfId="6614"/>
    <cellStyle name="20% - Ênfase1 2 3 2 2 2 2 3 2" xfId="13204"/>
    <cellStyle name="20% - Ênfase1 2 3 2 2 2 2 3 3" xfId="19794"/>
    <cellStyle name="20% - Ênfase1 2 3 2 2 2 2 4" xfId="8817"/>
    <cellStyle name="20% - Ênfase1 2 3 2 2 2 2 5" xfId="15407"/>
    <cellStyle name="20% - Ênfase1 2 3 2 2 2 3" xfId="3317"/>
    <cellStyle name="20% - Ênfase1 2 3 2 2 2 3 2" xfId="9907"/>
    <cellStyle name="20% - Ênfase1 2 3 2 2 2 3 3" xfId="16497"/>
    <cellStyle name="20% - Ênfase1 2 3 2 2 2 4" xfId="5515"/>
    <cellStyle name="20% - Ênfase1 2 3 2 2 2 4 2" xfId="12105"/>
    <cellStyle name="20% - Ênfase1 2 3 2 2 2 4 3" xfId="18695"/>
    <cellStyle name="20% - Ênfase1 2 3 2 2 2 5" xfId="7718"/>
    <cellStyle name="20% - Ênfase1 2 3 2 2 2 6" xfId="14308"/>
    <cellStyle name="20% - Ênfase1 2 3 2 2 3" xfId="1674"/>
    <cellStyle name="20% - Ênfase1 2 3 2 2 3 2" xfId="3865"/>
    <cellStyle name="20% - Ênfase1 2 3 2 2 3 2 2" xfId="10455"/>
    <cellStyle name="20% - Ênfase1 2 3 2 2 3 2 3" xfId="17045"/>
    <cellStyle name="20% - Ênfase1 2 3 2 2 3 3" xfId="6063"/>
    <cellStyle name="20% - Ênfase1 2 3 2 2 3 3 2" xfId="12653"/>
    <cellStyle name="20% - Ênfase1 2 3 2 2 3 3 3" xfId="19243"/>
    <cellStyle name="20% - Ênfase1 2 3 2 2 3 4" xfId="8266"/>
    <cellStyle name="20% - Ênfase1 2 3 2 2 3 5" xfId="14856"/>
    <cellStyle name="20% - Ênfase1 2 3 2 2 4" xfId="2766"/>
    <cellStyle name="20% - Ênfase1 2 3 2 2 4 2" xfId="9356"/>
    <cellStyle name="20% - Ênfase1 2 3 2 2 4 3" xfId="15946"/>
    <cellStyle name="20% - Ênfase1 2 3 2 2 5" xfId="4952"/>
    <cellStyle name="20% - Ênfase1 2 3 2 2 5 2" xfId="11542"/>
    <cellStyle name="20% - Ênfase1 2 3 2 2 5 3" xfId="18132"/>
    <cellStyle name="20% - Ênfase1 2 3 2 2 6" xfId="7155"/>
    <cellStyle name="20% - Ênfase1 2 3 2 2 7" xfId="13745"/>
    <cellStyle name="20% - Ênfase1 2 3 2 3" xfId="867"/>
    <cellStyle name="20% - Ênfase1 2 3 2 3 2" xfId="1970"/>
    <cellStyle name="20% - Ênfase1 2 3 2 3 2 2" xfId="4160"/>
    <cellStyle name="20% - Ênfase1 2 3 2 3 2 2 2" xfId="10750"/>
    <cellStyle name="20% - Ênfase1 2 3 2 3 2 2 3" xfId="17340"/>
    <cellStyle name="20% - Ênfase1 2 3 2 3 2 3" xfId="6358"/>
    <cellStyle name="20% - Ênfase1 2 3 2 3 2 3 2" xfId="12948"/>
    <cellStyle name="20% - Ênfase1 2 3 2 3 2 3 3" xfId="19538"/>
    <cellStyle name="20% - Ênfase1 2 3 2 3 2 4" xfId="8561"/>
    <cellStyle name="20% - Ênfase1 2 3 2 3 2 5" xfId="15151"/>
    <cellStyle name="20% - Ênfase1 2 3 2 3 3" xfId="3061"/>
    <cellStyle name="20% - Ênfase1 2 3 2 3 3 2" xfId="9651"/>
    <cellStyle name="20% - Ênfase1 2 3 2 3 3 3" xfId="16241"/>
    <cellStyle name="20% - Ênfase1 2 3 2 3 4" xfId="5259"/>
    <cellStyle name="20% - Ênfase1 2 3 2 3 4 2" xfId="11849"/>
    <cellStyle name="20% - Ênfase1 2 3 2 3 4 3" xfId="18439"/>
    <cellStyle name="20% - Ênfase1 2 3 2 3 5" xfId="7462"/>
    <cellStyle name="20% - Ênfase1 2 3 2 3 6" xfId="14052"/>
    <cellStyle name="20% - Ênfase1 2 3 2 4" xfId="1418"/>
    <cellStyle name="20% - Ênfase1 2 3 2 4 2" xfId="3609"/>
    <cellStyle name="20% - Ênfase1 2 3 2 4 2 2" xfId="10199"/>
    <cellStyle name="20% - Ênfase1 2 3 2 4 2 3" xfId="16789"/>
    <cellStyle name="20% - Ênfase1 2 3 2 4 3" xfId="5807"/>
    <cellStyle name="20% - Ênfase1 2 3 2 4 3 2" xfId="12397"/>
    <cellStyle name="20% - Ênfase1 2 3 2 4 3 3" xfId="18987"/>
    <cellStyle name="20% - Ênfase1 2 3 2 4 4" xfId="8010"/>
    <cellStyle name="20% - Ênfase1 2 3 2 4 5" xfId="14600"/>
    <cellStyle name="20% - Ênfase1 2 3 2 5" xfId="2510"/>
    <cellStyle name="20% - Ênfase1 2 3 2 5 2" xfId="9100"/>
    <cellStyle name="20% - Ênfase1 2 3 2 5 3" xfId="15690"/>
    <cellStyle name="20% - Ênfase1 2 3 2 6" xfId="4696"/>
    <cellStyle name="20% - Ênfase1 2 3 2 6 2" xfId="11286"/>
    <cellStyle name="20% - Ênfase1 2 3 2 6 3" xfId="17876"/>
    <cellStyle name="20% - Ênfase1 2 3 2 7" xfId="6899"/>
    <cellStyle name="20% - Ênfase1 2 3 2 8" xfId="13489"/>
    <cellStyle name="20% - Ênfase1 2 3 3" xfId="452"/>
    <cellStyle name="20% - Ênfase1 2 3 3 2" xfId="1007"/>
    <cellStyle name="20% - Ênfase1 2 3 3 2 2" xfId="2110"/>
    <cellStyle name="20% - Ênfase1 2 3 3 2 2 2" xfId="4300"/>
    <cellStyle name="20% - Ênfase1 2 3 3 2 2 2 2" xfId="10890"/>
    <cellStyle name="20% - Ênfase1 2 3 3 2 2 2 3" xfId="17480"/>
    <cellStyle name="20% - Ênfase1 2 3 3 2 2 3" xfId="6498"/>
    <cellStyle name="20% - Ênfase1 2 3 3 2 2 3 2" xfId="13088"/>
    <cellStyle name="20% - Ênfase1 2 3 3 2 2 3 3" xfId="19678"/>
    <cellStyle name="20% - Ênfase1 2 3 3 2 2 4" xfId="8701"/>
    <cellStyle name="20% - Ênfase1 2 3 3 2 2 5" xfId="15291"/>
    <cellStyle name="20% - Ênfase1 2 3 3 2 3" xfId="3201"/>
    <cellStyle name="20% - Ênfase1 2 3 3 2 3 2" xfId="9791"/>
    <cellStyle name="20% - Ênfase1 2 3 3 2 3 3" xfId="16381"/>
    <cellStyle name="20% - Ênfase1 2 3 3 2 4" xfId="5399"/>
    <cellStyle name="20% - Ênfase1 2 3 3 2 4 2" xfId="11989"/>
    <cellStyle name="20% - Ênfase1 2 3 3 2 4 3" xfId="18579"/>
    <cellStyle name="20% - Ênfase1 2 3 3 2 5" xfId="7602"/>
    <cellStyle name="20% - Ênfase1 2 3 3 2 6" xfId="14192"/>
    <cellStyle name="20% - Ênfase1 2 3 3 3" xfId="1558"/>
    <cellStyle name="20% - Ênfase1 2 3 3 3 2" xfId="3749"/>
    <cellStyle name="20% - Ênfase1 2 3 3 3 2 2" xfId="10339"/>
    <cellStyle name="20% - Ênfase1 2 3 3 3 2 3" xfId="16929"/>
    <cellStyle name="20% - Ênfase1 2 3 3 3 3" xfId="5947"/>
    <cellStyle name="20% - Ênfase1 2 3 3 3 3 2" xfId="12537"/>
    <cellStyle name="20% - Ênfase1 2 3 3 3 3 3" xfId="19127"/>
    <cellStyle name="20% - Ênfase1 2 3 3 3 4" xfId="8150"/>
    <cellStyle name="20% - Ênfase1 2 3 3 3 5" xfId="14740"/>
    <cellStyle name="20% - Ênfase1 2 3 3 4" xfId="2650"/>
    <cellStyle name="20% - Ênfase1 2 3 3 4 2" xfId="9240"/>
    <cellStyle name="20% - Ênfase1 2 3 3 4 3" xfId="15830"/>
    <cellStyle name="20% - Ênfase1 2 3 3 5" xfId="4836"/>
    <cellStyle name="20% - Ênfase1 2 3 3 5 2" xfId="11426"/>
    <cellStyle name="20% - Ênfase1 2 3 3 5 3" xfId="18016"/>
    <cellStyle name="20% - Ênfase1 2 3 3 6" xfId="7039"/>
    <cellStyle name="20% - Ênfase1 2 3 3 7" xfId="13629"/>
    <cellStyle name="20% - Ênfase1 2 3 4" xfId="751"/>
    <cellStyle name="20% - Ênfase1 2 3 4 2" xfId="1854"/>
    <cellStyle name="20% - Ênfase1 2 3 4 2 2" xfId="4044"/>
    <cellStyle name="20% - Ênfase1 2 3 4 2 2 2" xfId="10634"/>
    <cellStyle name="20% - Ênfase1 2 3 4 2 2 3" xfId="17224"/>
    <cellStyle name="20% - Ênfase1 2 3 4 2 3" xfId="6242"/>
    <cellStyle name="20% - Ênfase1 2 3 4 2 3 2" xfId="12832"/>
    <cellStyle name="20% - Ênfase1 2 3 4 2 3 3" xfId="19422"/>
    <cellStyle name="20% - Ênfase1 2 3 4 2 4" xfId="8445"/>
    <cellStyle name="20% - Ênfase1 2 3 4 2 5" xfId="15035"/>
    <cellStyle name="20% - Ênfase1 2 3 4 3" xfId="2945"/>
    <cellStyle name="20% - Ênfase1 2 3 4 3 2" xfId="9535"/>
    <cellStyle name="20% - Ênfase1 2 3 4 3 3" xfId="16125"/>
    <cellStyle name="20% - Ênfase1 2 3 4 4" xfId="5143"/>
    <cellStyle name="20% - Ênfase1 2 3 4 4 2" xfId="11733"/>
    <cellStyle name="20% - Ênfase1 2 3 4 4 3" xfId="18323"/>
    <cellStyle name="20% - Ênfase1 2 3 4 5" xfId="7346"/>
    <cellStyle name="20% - Ênfase1 2 3 4 6" xfId="13936"/>
    <cellStyle name="20% - Ênfase1 2 3 5" xfId="1302"/>
    <cellStyle name="20% - Ênfase1 2 3 5 2" xfId="3493"/>
    <cellStyle name="20% - Ênfase1 2 3 5 2 2" xfId="10083"/>
    <cellStyle name="20% - Ênfase1 2 3 5 2 3" xfId="16673"/>
    <cellStyle name="20% - Ênfase1 2 3 5 3" xfId="5691"/>
    <cellStyle name="20% - Ênfase1 2 3 5 3 2" xfId="12281"/>
    <cellStyle name="20% - Ênfase1 2 3 5 3 3" xfId="18871"/>
    <cellStyle name="20% - Ênfase1 2 3 5 4" xfId="7894"/>
    <cellStyle name="20% - Ênfase1 2 3 5 5" xfId="14484"/>
    <cellStyle name="20% - Ênfase1 2 3 6" xfId="2394"/>
    <cellStyle name="20% - Ênfase1 2 3 6 2" xfId="8984"/>
    <cellStyle name="20% - Ênfase1 2 3 6 3" xfId="15574"/>
    <cellStyle name="20% - Ênfase1 2 3 7" xfId="4580"/>
    <cellStyle name="20% - Ênfase1 2 3 7 2" xfId="11170"/>
    <cellStyle name="20% - Ênfase1 2 3 7 3" xfId="17760"/>
    <cellStyle name="20% - Ênfase1 2 3 8" xfId="6783"/>
    <cellStyle name="20% - Ênfase1 2 3 9" xfId="13373"/>
    <cellStyle name="20% - Ênfase1 2 4" xfId="259"/>
    <cellStyle name="20% - Ênfase1 2 4 2" xfId="520"/>
    <cellStyle name="20% - Ênfase1 2 4 2 2" xfId="1075"/>
    <cellStyle name="20% - Ênfase1 2 4 2 2 2" xfId="2178"/>
    <cellStyle name="20% - Ênfase1 2 4 2 2 2 2" xfId="4368"/>
    <cellStyle name="20% - Ênfase1 2 4 2 2 2 2 2" xfId="10958"/>
    <cellStyle name="20% - Ênfase1 2 4 2 2 2 2 3" xfId="17548"/>
    <cellStyle name="20% - Ênfase1 2 4 2 2 2 3" xfId="6566"/>
    <cellStyle name="20% - Ênfase1 2 4 2 2 2 3 2" xfId="13156"/>
    <cellStyle name="20% - Ênfase1 2 4 2 2 2 3 3" xfId="19746"/>
    <cellStyle name="20% - Ênfase1 2 4 2 2 2 4" xfId="8769"/>
    <cellStyle name="20% - Ênfase1 2 4 2 2 2 5" xfId="15359"/>
    <cellStyle name="20% - Ênfase1 2 4 2 2 3" xfId="3269"/>
    <cellStyle name="20% - Ênfase1 2 4 2 2 3 2" xfId="9859"/>
    <cellStyle name="20% - Ênfase1 2 4 2 2 3 3" xfId="16449"/>
    <cellStyle name="20% - Ênfase1 2 4 2 2 4" xfId="5467"/>
    <cellStyle name="20% - Ênfase1 2 4 2 2 4 2" xfId="12057"/>
    <cellStyle name="20% - Ênfase1 2 4 2 2 4 3" xfId="18647"/>
    <cellStyle name="20% - Ênfase1 2 4 2 2 5" xfId="7670"/>
    <cellStyle name="20% - Ênfase1 2 4 2 2 6" xfId="14260"/>
    <cellStyle name="20% - Ênfase1 2 4 2 3" xfId="1626"/>
    <cellStyle name="20% - Ênfase1 2 4 2 3 2" xfId="3817"/>
    <cellStyle name="20% - Ênfase1 2 4 2 3 2 2" xfId="10407"/>
    <cellStyle name="20% - Ênfase1 2 4 2 3 2 3" xfId="16997"/>
    <cellStyle name="20% - Ênfase1 2 4 2 3 3" xfId="6015"/>
    <cellStyle name="20% - Ênfase1 2 4 2 3 3 2" xfId="12605"/>
    <cellStyle name="20% - Ênfase1 2 4 2 3 3 3" xfId="19195"/>
    <cellStyle name="20% - Ênfase1 2 4 2 3 4" xfId="8218"/>
    <cellStyle name="20% - Ênfase1 2 4 2 3 5" xfId="14808"/>
    <cellStyle name="20% - Ênfase1 2 4 2 4" xfId="2718"/>
    <cellStyle name="20% - Ênfase1 2 4 2 4 2" xfId="9308"/>
    <cellStyle name="20% - Ênfase1 2 4 2 4 3" xfId="15898"/>
    <cellStyle name="20% - Ênfase1 2 4 2 5" xfId="4904"/>
    <cellStyle name="20% - Ênfase1 2 4 2 5 2" xfId="11494"/>
    <cellStyle name="20% - Ênfase1 2 4 2 5 3" xfId="18084"/>
    <cellStyle name="20% - Ênfase1 2 4 2 6" xfId="7107"/>
    <cellStyle name="20% - Ênfase1 2 4 2 7" xfId="13697"/>
    <cellStyle name="20% - Ênfase1 2 4 3" xfId="819"/>
    <cellStyle name="20% - Ênfase1 2 4 3 2" xfId="1922"/>
    <cellStyle name="20% - Ênfase1 2 4 3 2 2" xfId="4112"/>
    <cellStyle name="20% - Ênfase1 2 4 3 2 2 2" xfId="10702"/>
    <cellStyle name="20% - Ênfase1 2 4 3 2 2 3" xfId="17292"/>
    <cellStyle name="20% - Ênfase1 2 4 3 2 3" xfId="6310"/>
    <cellStyle name="20% - Ênfase1 2 4 3 2 3 2" xfId="12900"/>
    <cellStyle name="20% - Ênfase1 2 4 3 2 3 3" xfId="19490"/>
    <cellStyle name="20% - Ênfase1 2 4 3 2 4" xfId="8513"/>
    <cellStyle name="20% - Ênfase1 2 4 3 2 5" xfId="15103"/>
    <cellStyle name="20% - Ênfase1 2 4 3 3" xfId="3013"/>
    <cellStyle name="20% - Ênfase1 2 4 3 3 2" xfId="9603"/>
    <cellStyle name="20% - Ênfase1 2 4 3 3 3" xfId="16193"/>
    <cellStyle name="20% - Ênfase1 2 4 3 4" xfId="5211"/>
    <cellStyle name="20% - Ênfase1 2 4 3 4 2" xfId="11801"/>
    <cellStyle name="20% - Ênfase1 2 4 3 4 3" xfId="18391"/>
    <cellStyle name="20% - Ênfase1 2 4 3 5" xfId="7414"/>
    <cellStyle name="20% - Ênfase1 2 4 3 6" xfId="14004"/>
    <cellStyle name="20% - Ênfase1 2 4 4" xfId="1370"/>
    <cellStyle name="20% - Ênfase1 2 4 4 2" xfId="3561"/>
    <cellStyle name="20% - Ênfase1 2 4 4 2 2" xfId="10151"/>
    <cellStyle name="20% - Ênfase1 2 4 4 2 3" xfId="16741"/>
    <cellStyle name="20% - Ênfase1 2 4 4 3" xfId="5759"/>
    <cellStyle name="20% - Ênfase1 2 4 4 3 2" xfId="12349"/>
    <cellStyle name="20% - Ênfase1 2 4 4 3 3" xfId="18939"/>
    <cellStyle name="20% - Ênfase1 2 4 4 4" xfId="7962"/>
    <cellStyle name="20% - Ênfase1 2 4 4 5" xfId="14552"/>
    <cellStyle name="20% - Ênfase1 2 4 5" xfId="2462"/>
    <cellStyle name="20% - Ênfase1 2 4 5 2" xfId="9052"/>
    <cellStyle name="20% - Ênfase1 2 4 5 3" xfId="15642"/>
    <cellStyle name="20% - Ênfase1 2 4 6" xfId="4648"/>
    <cellStyle name="20% - Ênfase1 2 4 6 2" xfId="11238"/>
    <cellStyle name="20% - Ênfase1 2 4 6 3" xfId="17828"/>
    <cellStyle name="20% - Ênfase1 2 4 7" xfId="6851"/>
    <cellStyle name="20% - Ênfase1 2 4 8" xfId="13441"/>
    <cellStyle name="20% - Ênfase1 2 5" xfId="334"/>
    <cellStyle name="20% - Ênfase1 2 5 2" xfId="593"/>
    <cellStyle name="20% - Ênfase1 2 5 2 2" xfId="1147"/>
    <cellStyle name="20% - Ênfase1 2 5 2 2 2" xfId="2250"/>
    <cellStyle name="20% - Ênfase1 2 5 2 2 2 2" xfId="4440"/>
    <cellStyle name="20% - Ênfase1 2 5 2 2 2 2 2" xfId="11030"/>
    <cellStyle name="20% - Ênfase1 2 5 2 2 2 2 3" xfId="17620"/>
    <cellStyle name="20% - Ênfase1 2 5 2 2 2 3" xfId="6638"/>
    <cellStyle name="20% - Ênfase1 2 5 2 2 2 3 2" xfId="13228"/>
    <cellStyle name="20% - Ênfase1 2 5 2 2 2 3 3" xfId="19818"/>
    <cellStyle name="20% - Ênfase1 2 5 2 2 2 4" xfId="8841"/>
    <cellStyle name="20% - Ênfase1 2 5 2 2 2 5" xfId="15431"/>
    <cellStyle name="20% - Ênfase1 2 5 2 2 3" xfId="3341"/>
    <cellStyle name="20% - Ênfase1 2 5 2 2 3 2" xfId="9931"/>
    <cellStyle name="20% - Ênfase1 2 5 2 2 3 3" xfId="16521"/>
    <cellStyle name="20% - Ênfase1 2 5 2 2 4" xfId="5539"/>
    <cellStyle name="20% - Ênfase1 2 5 2 2 4 2" xfId="12129"/>
    <cellStyle name="20% - Ênfase1 2 5 2 2 4 3" xfId="18719"/>
    <cellStyle name="20% - Ênfase1 2 5 2 2 5" xfId="7742"/>
    <cellStyle name="20% - Ênfase1 2 5 2 2 6" xfId="14332"/>
    <cellStyle name="20% - Ênfase1 2 5 2 3" xfId="1698"/>
    <cellStyle name="20% - Ênfase1 2 5 2 3 2" xfId="3889"/>
    <cellStyle name="20% - Ênfase1 2 5 2 3 2 2" xfId="10479"/>
    <cellStyle name="20% - Ênfase1 2 5 2 3 2 3" xfId="17069"/>
    <cellStyle name="20% - Ênfase1 2 5 2 3 3" xfId="6087"/>
    <cellStyle name="20% - Ênfase1 2 5 2 3 3 2" xfId="12677"/>
    <cellStyle name="20% - Ênfase1 2 5 2 3 3 3" xfId="19267"/>
    <cellStyle name="20% - Ênfase1 2 5 2 3 4" xfId="8290"/>
    <cellStyle name="20% - Ênfase1 2 5 2 3 5" xfId="14880"/>
    <cellStyle name="20% - Ênfase1 2 5 2 4" xfId="2790"/>
    <cellStyle name="20% - Ênfase1 2 5 2 4 2" xfId="9380"/>
    <cellStyle name="20% - Ênfase1 2 5 2 4 3" xfId="15970"/>
    <cellStyle name="20% - Ênfase1 2 5 2 5" xfId="4976"/>
    <cellStyle name="20% - Ênfase1 2 5 2 5 2" xfId="11566"/>
    <cellStyle name="20% - Ênfase1 2 5 2 5 3" xfId="18156"/>
    <cellStyle name="20% - Ênfase1 2 5 2 6" xfId="7179"/>
    <cellStyle name="20% - Ênfase1 2 5 2 7" xfId="13769"/>
    <cellStyle name="20% - Ênfase1 2 5 3" xfId="891"/>
    <cellStyle name="20% - Ênfase1 2 5 3 2" xfId="1994"/>
    <cellStyle name="20% - Ênfase1 2 5 3 2 2" xfId="4184"/>
    <cellStyle name="20% - Ênfase1 2 5 3 2 2 2" xfId="10774"/>
    <cellStyle name="20% - Ênfase1 2 5 3 2 2 3" xfId="17364"/>
    <cellStyle name="20% - Ênfase1 2 5 3 2 3" xfId="6382"/>
    <cellStyle name="20% - Ênfase1 2 5 3 2 3 2" xfId="12972"/>
    <cellStyle name="20% - Ênfase1 2 5 3 2 3 3" xfId="19562"/>
    <cellStyle name="20% - Ênfase1 2 5 3 2 4" xfId="8585"/>
    <cellStyle name="20% - Ênfase1 2 5 3 2 5" xfId="15175"/>
    <cellStyle name="20% - Ênfase1 2 5 3 3" xfId="3085"/>
    <cellStyle name="20% - Ênfase1 2 5 3 3 2" xfId="9675"/>
    <cellStyle name="20% - Ênfase1 2 5 3 3 3" xfId="16265"/>
    <cellStyle name="20% - Ênfase1 2 5 3 4" xfId="5283"/>
    <cellStyle name="20% - Ênfase1 2 5 3 4 2" xfId="11873"/>
    <cellStyle name="20% - Ênfase1 2 5 3 4 3" xfId="18463"/>
    <cellStyle name="20% - Ênfase1 2 5 3 5" xfId="7486"/>
    <cellStyle name="20% - Ênfase1 2 5 3 6" xfId="14076"/>
    <cellStyle name="20% - Ênfase1 2 5 4" xfId="1442"/>
    <cellStyle name="20% - Ênfase1 2 5 4 2" xfId="3633"/>
    <cellStyle name="20% - Ênfase1 2 5 4 2 2" xfId="10223"/>
    <cellStyle name="20% - Ênfase1 2 5 4 2 3" xfId="16813"/>
    <cellStyle name="20% - Ênfase1 2 5 4 3" xfId="5831"/>
    <cellStyle name="20% - Ênfase1 2 5 4 3 2" xfId="12421"/>
    <cellStyle name="20% - Ênfase1 2 5 4 3 3" xfId="19011"/>
    <cellStyle name="20% - Ênfase1 2 5 4 4" xfId="8034"/>
    <cellStyle name="20% - Ênfase1 2 5 4 5" xfId="14624"/>
    <cellStyle name="20% - Ênfase1 2 5 5" xfId="2534"/>
    <cellStyle name="20% - Ênfase1 2 5 5 2" xfId="9124"/>
    <cellStyle name="20% - Ênfase1 2 5 5 3" xfId="15714"/>
    <cellStyle name="20% - Ênfase1 2 5 6" xfId="4720"/>
    <cellStyle name="20% - Ênfase1 2 5 6 2" xfId="11310"/>
    <cellStyle name="20% - Ênfase1 2 5 6 3" xfId="17900"/>
    <cellStyle name="20% - Ênfase1 2 5 7" xfId="6923"/>
    <cellStyle name="20% - Ênfase1 2 5 8" xfId="13513"/>
    <cellStyle name="20% - Ênfase1 2 6" xfId="404"/>
    <cellStyle name="20% - Ênfase1 2 6 2" xfId="959"/>
    <cellStyle name="20% - Ênfase1 2 6 2 2" xfId="2062"/>
    <cellStyle name="20% - Ênfase1 2 6 2 2 2" xfId="4252"/>
    <cellStyle name="20% - Ênfase1 2 6 2 2 2 2" xfId="10842"/>
    <cellStyle name="20% - Ênfase1 2 6 2 2 2 3" xfId="17432"/>
    <cellStyle name="20% - Ênfase1 2 6 2 2 3" xfId="6450"/>
    <cellStyle name="20% - Ênfase1 2 6 2 2 3 2" xfId="13040"/>
    <cellStyle name="20% - Ênfase1 2 6 2 2 3 3" xfId="19630"/>
    <cellStyle name="20% - Ênfase1 2 6 2 2 4" xfId="8653"/>
    <cellStyle name="20% - Ênfase1 2 6 2 2 5" xfId="15243"/>
    <cellStyle name="20% - Ênfase1 2 6 2 3" xfId="3153"/>
    <cellStyle name="20% - Ênfase1 2 6 2 3 2" xfId="9743"/>
    <cellStyle name="20% - Ênfase1 2 6 2 3 3" xfId="16333"/>
    <cellStyle name="20% - Ênfase1 2 6 2 4" xfId="5351"/>
    <cellStyle name="20% - Ênfase1 2 6 2 4 2" xfId="11941"/>
    <cellStyle name="20% - Ênfase1 2 6 2 4 3" xfId="18531"/>
    <cellStyle name="20% - Ênfase1 2 6 2 5" xfId="7554"/>
    <cellStyle name="20% - Ênfase1 2 6 2 6" xfId="14144"/>
    <cellStyle name="20% - Ênfase1 2 6 3" xfId="1510"/>
    <cellStyle name="20% - Ênfase1 2 6 3 2" xfId="3701"/>
    <cellStyle name="20% - Ênfase1 2 6 3 2 2" xfId="10291"/>
    <cellStyle name="20% - Ênfase1 2 6 3 2 3" xfId="16881"/>
    <cellStyle name="20% - Ênfase1 2 6 3 3" xfId="5899"/>
    <cellStyle name="20% - Ênfase1 2 6 3 3 2" xfId="12489"/>
    <cellStyle name="20% - Ênfase1 2 6 3 3 3" xfId="19079"/>
    <cellStyle name="20% - Ênfase1 2 6 3 4" xfId="8102"/>
    <cellStyle name="20% - Ênfase1 2 6 3 5" xfId="14692"/>
    <cellStyle name="20% - Ênfase1 2 6 4" xfId="2602"/>
    <cellStyle name="20% - Ênfase1 2 6 4 2" xfId="9192"/>
    <cellStyle name="20% - Ênfase1 2 6 4 3" xfId="15782"/>
    <cellStyle name="20% - Ênfase1 2 6 5" xfId="4788"/>
    <cellStyle name="20% - Ênfase1 2 6 5 2" xfId="11378"/>
    <cellStyle name="20% - Ênfase1 2 6 5 3" xfId="17968"/>
    <cellStyle name="20% - Ênfase1 2 6 6" xfId="6991"/>
    <cellStyle name="20% - Ênfase1 2 6 7" xfId="13581"/>
    <cellStyle name="20% - Ênfase1 2 7" xfId="617"/>
    <cellStyle name="20% - Ênfase1 2 7 2" xfId="1171"/>
    <cellStyle name="20% - Ênfase1 2 7 2 2" xfId="2274"/>
    <cellStyle name="20% - Ênfase1 2 7 2 2 2" xfId="4464"/>
    <cellStyle name="20% - Ênfase1 2 7 2 2 2 2" xfId="11054"/>
    <cellStyle name="20% - Ênfase1 2 7 2 2 2 3" xfId="17644"/>
    <cellStyle name="20% - Ênfase1 2 7 2 2 3" xfId="6662"/>
    <cellStyle name="20% - Ênfase1 2 7 2 2 3 2" xfId="13252"/>
    <cellStyle name="20% - Ênfase1 2 7 2 2 3 3" xfId="19842"/>
    <cellStyle name="20% - Ênfase1 2 7 2 2 4" xfId="8865"/>
    <cellStyle name="20% - Ênfase1 2 7 2 2 5" xfId="15455"/>
    <cellStyle name="20% - Ênfase1 2 7 2 3" xfId="3365"/>
    <cellStyle name="20% - Ênfase1 2 7 2 3 2" xfId="9955"/>
    <cellStyle name="20% - Ênfase1 2 7 2 3 3" xfId="16545"/>
    <cellStyle name="20% - Ênfase1 2 7 2 4" xfId="5563"/>
    <cellStyle name="20% - Ênfase1 2 7 2 4 2" xfId="12153"/>
    <cellStyle name="20% - Ênfase1 2 7 2 4 3" xfId="18743"/>
    <cellStyle name="20% - Ênfase1 2 7 2 5" xfId="7766"/>
    <cellStyle name="20% - Ênfase1 2 7 2 6" xfId="14356"/>
    <cellStyle name="20% - Ênfase1 2 7 3" xfId="1722"/>
    <cellStyle name="20% - Ênfase1 2 7 3 2" xfId="3913"/>
    <cellStyle name="20% - Ênfase1 2 7 3 2 2" xfId="10503"/>
    <cellStyle name="20% - Ênfase1 2 7 3 2 3" xfId="17093"/>
    <cellStyle name="20% - Ênfase1 2 7 3 3" xfId="6111"/>
    <cellStyle name="20% - Ênfase1 2 7 3 3 2" xfId="12701"/>
    <cellStyle name="20% - Ênfase1 2 7 3 3 3" xfId="19291"/>
    <cellStyle name="20% - Ênfase1 2 7 3 4" xfId="8314"/>
    <cellStyle name="20% - Ênfase1 2 7 3 5" xfId="14904"/>
    <cellStyle name="20% - Ênfase1 2 7 4" xfId="2814"/>
    <cellStyle name="20% - Ênfase1 2 7 4 2" xfId="9404"/>
    <cellStyle name="20% - Ênfase1 2 7 4 3" xfId="15994"/>
    <cellStyle name="20% - Ênfase1 2 7 5" xfId="5000"/>
    <cellStyle name="20% - Ênfase1 2 7 5 2" xfId="11590"/>
    <cellStyle name="20% - Ênfase1 2 7 5 3" xfId="18180"/>
    <cellStyle name="20% - Ênfase1 2 7 6" xfId="7203"/>
    <cellStyle name="20% - Ênfase1 2 7 7" xfId="13793"/>
    <cellStyle name="20% - Ênfase1 2 8" xfId="655"/>
    <cellStyle name="20% - Ênfase1 2 8 2" xfId="1759"/>
    <cellStyle name="20% - Ênfase1 2 8 2 2" xfId="3949"/>
    <cellStyle name="20% - Ênfase1 2 8 2 2 2" xfId="10539"/>
    <cellStyle name="20% - Ênfase1 2 8 2 2 3" xfId="17129"/>
    <cellStyle name="20% - Ênfase1 2 8 2 3" xfId="6147"/>
    <cellStyle name="20% - Ênfase1 2 8 2 3 2" xfId="12737"/>
    <cellStyle name="20% - Ênfase1 2 8 2 3 3" xfId="19327"/>
    <cellStyle name="20% - Ênfase1 2 8 2 4" xfId="8350"/>
    <cellStyle name="20% - Ênfase1 2 8 2 5" xfId="14940"/>
    <cellStyle name="20% - Ênfase1 2 8 3" xfId="2850"/>
    <cellStyle name="20% - Ênfase1 2 8 3 2" xfId="9440"/>
    <cellStyle name="20% - Ênfase1 2 8 3 3" xfId="16030"/>
    <cellStyle name="20% - Ênfase1 2 8 4" xfId="5048"/>
    <cellStyle name="20% - Ênfase1 2 8 4 2" xfId="11638"/>
    <cellStyle name="20% - Ênfase1 2 8 4 3" xfId="18228"/>
    <cellStyle name="20% - Ênfase1 2 8 5" xfId="7251"/>
    <cellStyle name="20% - Ênfase1 2 8 6" xfId="13841"/>
    <cellStyle name="20% - Ênfase1 2 9" xfId="1254"/>
    <cellStyle name="20% - Ênfase1 2 9 2" xfId="3445"/>
    <cellStyle name="20% - Ênfase1 2 9 2 2" xfId="10035"/>
    <cellStyle name="20% - Ênfase1 2 9 2 3" xfId="16625"/>
    <cellStyle name="20% - Ênfase1 2 9 3" xfId="5643"/>
    <cellStyle name="20% - Ênfase1 2 9 3 2" xfId="12233"/>
    <cellStyle name="20% - Ênfase1 2 9 3 3" xfId="18823"/>
    <cellStyle name="20% - Ênfase1 2 9 4" xfId="7846"/>
    <cellStyle name="20% - Ênfase1 2 9 5" xfId="14436"/>
    <cellStyle name="20% - Ênfase1 3" xfId="1184"/>
    <cellStyle name="20% - Ênfase1 3 2" xfId="3377"/>
    <cellStyle name="20% - Ênfase1 3 2 2" xfId="9967"/>
    <cellStyle name="20% - Ênfase1 3 2 3" xfId="16557"/>
    <cellStyle name="20% - Ênfase1 3 3" xfId="5575"/>
    <cellStyle name="20% - Ênfase1 3 3 2" xfId="12165"/>
    <cellStyle name="20% - Ênfase1 3 3 3" xfId="18755"/>
    <cellStyle name="20% - Ênfase1 3 4" xfId="7778"/>
    <cellStyle name="20% - Ênfase1 3 5" xfId="14368"/>
    <cellStyle name="20% - Ênfase1 4" xfId="5012"/>
    <cellStyle name="20% - Ênfase1 4 2" xfId="11602"/>
    <cellStyle name="20% - Ênfase1 4 3" xfId="18192"/>
    <cellStyle name="20% - Ênfase1 5" xfId="7215"/>
    <cellStyle name="20% - Ênfase1 6" xfId="13805"/>
    <cellStyle name="20% - Ênfase2" xfId="26" builtinId="34" customBuiltin="1"/>
    <cellStyle name="20% - Ênfase2 2" xfId="86"/>
    <cellStyle name="20% - Ênfase2 2 10" xfId="2301"/>
    <cellStyle name="20% - Ênfase2 2 10 2" xfId="8891"/>
    <cellStyle name="20% - Ênfase2 2 10 3" xfId="15481"/>
    <cellStyle name="20% - Ênfase2 2 11" xfId="4534"/>
    <cellStyle name="20% - Ênfase2 2 11 2" xfId="11124"/>
    <cellStyle name="20% - Ênfase2 2 11 3" xfId="17714"/>
    <cellStyle name="20% - Ênfase2 2 12" xfId="6690"/>
    <cellStyle name="20% - Ênfase2 2 13" xfId="13280"/>
    <cellStyle name="20% - Ênfase2 2 2" xfId="167"/>
    <cellStyle name="20% - Ênfase2 2 2 2" xfId="285"/>
    <cellStyle name="20% - Ênfase2 2 2 2 2" xfId="546"/>
    <cellStyle name="20% - Ênfase2 2 2 2 2 2" xfId="1101"/>
    <cellStyle name="20% - Ênfase2 2 2 2 2 2 2" xfId="2204"/>
    <cellStyle name="20% - Ênfase2 2 2 2 2 2 2 2" xfId="4394"/>
    <cellStyle name="20% - Ênfase2 2 2 2 2 2 2 2 2" xfId="10984"/>
    <cellStyle name="20% - Ênfase2 2 2 2 2 2 2 2 3" xfId="17574"/>
    <cellStyle name="20% - Ênfase2 2 2 2 2 2 2 3" xfId="6592"/>
    <cellStyle name="20% - Ênfase2 2 2 2 2 2 2 3 2" xfId="13182"/>
    <cellStyle name="20% - Ênfase2 2 2 2 2 2 2 3 3" xfId="19772"/>
    <cellStyle name="20% - Ênfase2 2 2 2 2 2 2 4" xfId="8795"/>
    <cellStyle name="20% - Ênfase2 2 2 2 2 2 2 5" xfId="15385"/>
    <cellStyle name="20% - Ênfase2 2 2 2 2 2 3" xfId="3295"/>
    <cellStyle name="20% - Ênfase2 2 2 2 2 2 3 2" xfId="9885"/>
    <cellStyle name="20% - Ênfase2 2 2 2 2 2 3 3" xfId="16475"/>
    <cellStyle name="20% - Ênfase2 2 2 2 2 2 4" xfId="5493"/>
    <cellStyle name="20% - Ênfase2 2 2 2 2 2 4 2" xfId="12083"/>
    <cellStyle name="20% - Ênfase2 2 2 2 2 2 4 3" xfId="18673"/>
    <cellStyle name="20% - Ênfase2 2 2 2 2 2 5" xfId="7696"/>
    <cellStyle name="20% - Ênfase2 2 2 2 2 2 6" xfId="14286"/>
    <cellStyle name="20% - Ênfase2 2 2 2 2 3" xfId="1652"/>
    <cellStyle name="20% - Ênfase2 2 2 2 2 3 2" xfId="3843"/>
    <cellStyle name="20% - Ênfase2 2 2 2 2 3 2 2" xfId="10433"/>
    <cellStyle name="20% - Ênfase2 2 2 2 2 3 2 3" xfId="17023"/>
    <cellStyle name="20% - Ênfase2 2 2 2 2 3 3" xfId="6041"/>
    <cellStyle name="20% - Ênfase2 2 2 2 2 3 3 2" xfId="12631"/>
    <cellStyle name="20% - Ênfase2 2 2 2 2 3 3 3" xfId="19221"/>
    <cellStyle name="20% - Ênfase2 2 2 2 2 3 4" xfId="8244"/>
    <cellStyle name="20% - Ênfase2 2 2 2 2 3 5" xfId="14834"/>
    <cellStyle name="20% - Ênfase2 2 2 2 2 4" xfId="2744"/>
    <cellStyle name="20% - Ênfase2 2 2 2 2 4 2" xfId="9334"/>
    <cellStyle name="20% - Ênfase2 2 2 2 2 4 3" xfId="15924"/>
    <cellStyle name="20% - Ênfase2 2 2 2 2 5" xfId="4930"/>
    <cellStyle name="20% - Ênfase2 2 2 2 2 5 2" xfId="11520"/>
    <cellStyle name="20% - Ênfase2 2 2 2 2 5 3" xfId="18110"/>
    <cellStyle name="20% - Ênfase2 2 2 2 2 6" xfId="7133"/>
    <cellStyle name="20% - Ênfase2 2 2 2 2 7" xfId="13723"/>
    <cellStyle name="20% - Ênfase2 2 2 2 3" xfId="845"/>
    <cellStyle name="20% - Ênfase2 2 2 2 3 2" xfId="1948"/>
    <cellStyle name="20% - Ênfase2 2 2 2 3 2 2" xfId="4138"/>
    <cellStyle name="20% - Ênfase2 2 2 2 3 2 2 2" xfId="10728"/>
    <cellStyle name="20% - Ênfase2 2 2 2 3 2 2 3" xfId="17318"/>
    <cellStyle name="20% - Ênfase2 2 2 2 3 2 3" xfId="6336"/>
    <cellStyle name="20% - Ênfase2 2 2 2 3 2 3 2" xfId="12926"/>
    <cellStyle name="20% - Ênfase2 2 2 2 3 2 3 3" xfId="19516"/>
    <cellStyle name="20% - Ênfase2 2 2 2 3 2 4" xfId="8539"/>
    <cellStyle name="20% - Ênfase2 2 2 2 3 2 5" xfId="15129"/>
    <cellStyle name="20% - Ênfase2 2 2 2 3 3" xfId="3039"/>
    <cellStyle name="20% - Ênfase2 2 2 2 3 3 2" xfId="9629"/>
    <cellStyle name="20% - Ênfase2 2 2 2 3 3 3" xfId="16219"/>
    <cellStyle name="20% - Ênfase2 2 2 2 3 4" xfId="5237"/>
    <cellStyle name="20% - Ênfase2 2 2 2 3 4 2" xfId="11827"/>
    <cellStyle name="20% - Ênfase2 2 2 2 3 4 3" xfId="18417"/>
    <cellStyle name="20% - Ênfase2 2 2 2 3 5" xfId="7440"/>
    <cellStyle name="20% - Ênfase2 2 2 2 3 6" xfId="14030"/>
    <cellStyle name="20% - Ênfase2 2 2 2 4" xfId="1396"/>
    <cellStyle name="20% - Ênfase2 2 2 2 4 2" xfId="3587"/>
    <cellStyle name="20% - Ênfase2 2 2 2 4 2 2" xfId="10177"/>
    <cellStyle name="20% - Ênfase2 2 2 2 4 2 3" xfId="16767"/>
    <cellStyle name="20% - Ênfase2 2 2 2 4 3" xfId="5785"/>
    <cellStyle name="20% - Ênfase2 2 2 2 4 3 2" xfId="12375"/>
    <cellStyle name="20% - Ênfase2 2 2 2 4 3 3" xfId="18965"/>
    <cellStyle name="20% - Ênfase2 2 2 2 4 4" xfId="7988"/>
    <cellStyle name="20% - Ênfase2 2 2 2 4 5" xfId="14578"/>
    <cellStyle name="20% - Ênfase2 2 2 2 5" xfId="2488"/>
    <cellStyle name="20% - Ênfase2 2 2 2 5 2" xfId="9078"/>
    <cellStyle name="20% - Ênfase2 2 2 2 5 3" xfId="15668"/>
    <cellStyle name="20% - Ênfase2 2 2 2 6" xfId="4674"/>
    <cellStyle name="20% - Ênfase2 2 2 2 6 2" xfId="11264"/>
    <cellStyle name="20% - Ênfase2 2 2 2 6 3" xfId="17854"/>
    <cellStyle name="20% - Ênfase2 2 2 2 7" xfId="6877"/>
    <cellStyle name="20% - Ênfase2 2 2 2 8" xfId="13467"/>
    <cellStyle name="20% - Ênfase2 2 2 3" xfId="430"/>
    <cellStyle name="20% - Ênfase2 2 2 3 2" xfId="985"/>
    <cellStyle name="20% - Ênfase2 2 2 3 2 2" xfId="2088"/>
    <cellStyle name="20% - Ênfase2 2 2 3 2 2 2" xfId="4278"/>
    <cellStyle name="20% - Ênfase2 2 2 3 2 2 2 2" xfId="10868"/>
    <cellStyle name="20% - Ênfase2 2 2 3 2 2 2 3" xfId="17458"/>
    <cellStyle name="20% - Ênfase2 2 2 3 2 2 3" xfId="6476"/>
    <cellStyle name="20% - Ênfase2 2 2 3 2 2 3 2" xfId="13066"/>
    <cellStyle name="20% - Ênfase2 2 2 3 2 2 3 3" xfId="19656"/>
    <cellStyle name="20% - Ênfase2 2 2 3 2 2 4" xfId="8679"/>
    <cellStyle name="20% - Ênfase2 2 2 3 2 2 5" xfId="15269"/>
    <cellStyle name="20% - Ênfase2 2 2 3 2 3" xfId="3179"/>
    <cellStyle name="20% - Ênfase2 2 2 3 2 3 2" xfId="9769"/>
    <cellStyle name="20% - Ênfase2 2 2 3 2 3 3" xfId="16359"/>
    <cellStyle name="20% - Ênfase2 2 2 3 2 4" xfId="5377"/>
    <cellStyle name="20% - Ênfase2 2 2 3 2 4 2" xfId="11967"/>
    <cellStyle name="20% - Ênfase2 2 2 3 2 4 3" xfId="18557"/>
    <cellStyle name="20% - Ênfase2 2 2 3 2 5" xfId="7580"/>
    <cellStyle name="20% - Ênfase2 2 2 3 2 6" xfId="14170"/>
    <cellStyle name="20% - Ênfase2 2 2 3 3" xfId="1536"/>
    <cellStyle name="20% - Ênfase2 2 2 3 3 2" xfId="3727"/>
    <cellStyle name="20% - Ênfase2 2 2 3 3 2 2" xfId="10317"/>
    <cellStyle name="20% - Ênfase2 2 2 3 3 2 3" xfId="16907"/>
    <cellStyle name="20% - Ênfase2 2 2 3 3 3" xfId="5925"/>
    <cellStyle name="20% - Ênfase2 2 2 3 3 3 2" xfId="12515"/>
    <cellStyle name="20% - Ênfase2 2 2 3 3 3 3" xfId="19105"/>
    <cellStyle name="20% - Ênfase2 2 2 3 3 4" xfId="8128"/>
    <cellStyle name="20% - Ênfase2 2 2 3 3 5" xfId="14718"/>
    <cellStyle name="20% - Ênfase2 2 2 3 4" xfId="2628"/>
    <cellStyle name="20% - Ênfase2 2 2 3 4 2" xfId="9218"/>
    <cellStyle name="20% - Ênfase2 2 2 3 4 3" xfId="15808"/>
    <cellStyle name="20% - Ênfase2 2 2 3 5" xfId="4814"/>
    <cellStyle name="20% - Ênfase2 2 2 3 5 2" xfId="11404"/>
    <cellStyle name="20% - Ênfase2 2 2 3 5 3" xfId="17994"/>
    <cellStyle name="20% - Ênfase2 2 2 3 6" xfId="7017"/>
    <cellStyle name="20% - Ênfase2 2 2 3 7" xfId="13607"/>
    <cellStyle name="20% - Ênfase2 2 2 4" xfId="729"/>
    <cellStyle name="20% - Ênfase2 2 2 4 2" xfId="1832"/>
    <cellStyle name="20% - Ênfase2 2 2 4 2 2" xfId="4022"/>
    <cellStyle name="20% - Ênfase2 2 2 4 2 2 2" xfId="10612"/>
    <cellStyle name="20% - Ênfase2 2 2 4 2 2 3" xfId="17202"/>
    <cellStyle name="20% - Ênfase2 2 2 4 2 3" xfId="6220"/>
    <cellStyle name="20% - Ênfase2 2 2 4 2 3 2" xfId="12810"/>
    <cellStyle name="20% - Ênfase2 2 2 4 2 3 3" xfId="19400"/>
    <cellStyle name="20% - Ênfase2 2 2 4 2 4" xfId="8423"/>
    <cellStyle name="20% - Ênfase2 2 2 4 2 5" xfId="15013"/>
    <cellStyle name="20% - Ênfase2 2 2 4 3" xfId="2923"/>
    <cellStyle name="20% - Ênfase2 2 2 4 3 2" xfId="9513"/>
    <cellStyle name="20% - Ênfase2 2 2 4 3 3" xfId="16103"/>
    <cellStyle name="20% - Ênfase2 2 2 4 4" xfId="5121"/>
    <cellStyle name="20% - Ênfase2 2 2 4 4 2" xfId="11711"/>
    <cellStyle name="20% - Ênfase2 2 2 4 4 3" xfId="18301"/>
    <cellStyle name="20% - Ênfase2 2 2 4 5" xfId="7324"/>
    <cellStyle name="20% - Ênfase2 2 2 4 6" xfId="13914"/>
    <cellStyle name="20% - Ênfase2 2 2 5" xfId="1280"/>
    <cellStyle name="20% - Ênfase2 2 2 5 2" xfId="3471"/>
    <cellStyle name="20% - Ênfase2 2 2 5 2 2" xfId="10061"/>
    <cellStyle name="20% - Ênfase2 2 2 5 2 3" xfId="16651"/>
    <cellStyle name="20% - Ênfase2 2 2 5 3" xfId="5669"/>
    <cellStyle name="20% - Ênfase2 2 2 5 3 2" xfId="12259"/>
    <cellStyle name="20% - Ênfase2 2 2 5 3 3" xfId="18849"/>
    <cellStyle name="20% - Ênfase2 2 2 5 4" xfId="7872"/>
    <cellStyle name="20% - Ênfase2 2 2 5 5" xfId="14462"/>
    <cellStyle name="20% - Ênfase2 2 2 6" xfId="2372"/>
    <cellStyle name="20% - Ênfase2 2 2 6 2" xfId="8962"/>
    <cellStyle name="20% - Ênfase2 2 2 6 3" xfId="15552"/>
    <cellStyle name="20% - Ênfase2 2 2 7" xfId="4558"/>
    <cellStyle name="20% - Ênfase2 2 2 7 2" xfId="11148"/>
    <cellStyle name="20% - Ênfase2 2 2 7 3" xfId="17738"/>
    <cellStyle name="20% - Ênfase2 2 2 8" xfId="6761"/>
    <cellStyle name="20% - Ênfase2 2 2 9" xfId="13351"/>
    <cellStyle name="20% - Ênfase2 2 3" xfId="191"/>
    <cellStyle name="20% - Ênfase2 2 3 2" xfId="309"/>
    <cellStyle name="20% - Ênfase2 2 3 2 2" xfId="570"/>
    <cellStyle name="20% - Ênfase2 2 3 2 2 2" xfId="1125"/>
    <cellStyle name="20% - Ênfase2 2 3 2 2 2 2" xfId="2228"/>
    <cellStyle name="20% - Ênfase2 2 3 2 2 2 2 2" xfId="4418"/>
    <cellStyle name="20% - Ênfase2 2 3 2 2 2 2 2 2" xfId="11008"/>
    <cellStyle name="20% - Ênfase2 2 3 2 2 2 2 2 3" xfId="17598"/>
    <cellStyle name="20% - Ênfase2 2 3 2 2 2 2 3" xfId="6616"/>
    <cellStyle name="20% - Ênfase2 2 3 2 2 2 2 3 2" xfId="13206"/>
    <cellStyle name="20% - Ênfase2 2 3 2 2 2 2 3 3" xfId="19796"/>
    <cellStyle name="20% - Ênfase2 2 3 2 2 2 2 4" xfId="8819"/>
    <cellStyle name="20% - Ênfase2 2 3 2 2 2 2 5" xfId="15409"/>
    <cellStyle name="20% - Ênfase2 2 3 2 2 2 3" xfId="3319"/>
    <cellStyle name="20% - Ênfase2 2 3 2 2 2 3 2" xfId="9909"/>
    <cellStyle name="20% - Ênfase2 2 3 2 2 2 3 3" xfId="16499"/>
    <cellStyle name="20% - Ênfase2 2 3 2 2 2 4" xfId="5517"/>
    <cellStyle name="20% - Ênfase2 2 3 2 2 2 4 2" xfId="12107"/>
    <cellStyle name="20% - Ênfase2 2 3 2 2 2 4 3" xfId="18697"/>
    <cellStyle name="20% - Ênfase2 2 3 2 2 2 5" xfId="7720"/>
    <cellStyle name="20% - Ênfase2 2 3 2 2 2 6" xfId="14310"/>
    <cellStyle name="20% - Ênfase2 2 3 2 2 3" xfId="1676"/>
    <cellStyle name="20% - Ênfase2 2 3 2 2 3 2" xfId="3867"/>
    <cellStyle name="20% - Ênfase2 2 3 2 2 3 2 2" xfId="10457"/>
    <cellStyle name="20% - Ênfase2 2 3 2 2 3 2 3" xfId="17047"/>
    <cellStyle name="20% - Ênfase2 2 3 2 2 3 3" xfId="6065"/>
    <cellStyle name="20% - Ênfase2 2 3 2 2 3 3 2" xfId="12655"/>
    <cellStyle name="20% - Ênfase2 2 3 2 2 3 3 3" xfId="19245"/>
    <cellStyle name="20% - Ênfase2 2 3 2 2 3 4" xfId="8268"/>
    <cellStyle name="20% - Ênfase2 2 3 2 2 3 5" xfId="14858"/>
    <cellStyle name="20% - Ênfase2 2 3 2 2 4" xfId="2768"/>
    <cellStyle name="20% - Ênfase2 2 3 2 2 4 2" xfId="9358"/>
    <cellStyle name="20% - Ênfase2 2 3 2 2 4 3" xfId="15948"/>
    <cellStyle name="20% - Ênfase2 2 3 2 2 5" xfId="4954"/>
    <cellStyle name="20% - Ênfase2 2 3 2 2 5 2" xfId="11544"/>
    <cellStyle name="20% - Ênfase2 2 3 2 2 5 3" xfId="18134"/>
    <cellStyle name="20% - Ênfase2 2 3 2 2 6" xfId="7157"/>
    <cellStyle name="20% - Ênfase2 2 3 2 2 7" xfId="13747"/>
    <cellStyle name="20% - Ênfase2 2 3 2 3" xfId="869"/>
    <cellStyle name="20% - Ênfase2 2 3 2 3 2" xfId="1972"/>
    <cellStyle name="20% - Ênfase2 2 3 2 3 2 2" xfId="4162"/>
    <cellStyle name="20% - Ênfase2 2 3 2 3 2 2 2" xfId="10752"/>
    <cellStyle name="20% - Ênfase2 2 3 2 3 2 2 3" xfId="17342"/>
    <cellStyle name="20% - Ênfase2 2 3 2 3 2 3" xfId="6360"/>
    <cellStyle name="20% - Ênfase2 2 3 2 3 2 3 2" xfId="12950"/>
    <cellStyle name="20% - Ênfase2 2 3 2 3 2 3 3" xfId="19540"/>
    <cellStyle name="20% - Ênfase2 2 3 2 3 2 4" xfId="8563"/>
    <cellStyle name="20% - Ênfase2 2 3 2 3 2 5" xfId="15153"/>
    <cellStyle name="20% - Ênfase2 2 3 2 3 3" xfId="3063"/>
    <cellStyle name="20% - Ênfase2 2 3 2 3 3 2" xfId="9653"/>
    <cellStyle name="20% - Ênfase2 2 3 2 3 3 3" xfId="16243"/>
    <cellStyle name="20% - Ênfase2 2 3 2 3 4" xfId="5261"/>
    <cellStyle name="20% - Ênfase2 2 3 2 3 4 2" xfId="11851"/>
    <cellStyle name="20% - Ênfase2 2 3 2 3 4 3" xfId="18441"/>
    <cellStyle name="20% - Ênfase2 2 3 2 3 5" xfId="7464"/>
    <cellStyle name="20% - Ênfase2 2 3 2 3 6" xfId="14054"/>
    <cellStyle name="20% - Ênfase2 2 3 2 4" xfId="1420"/>
    <cellStyle name="20% - Ênfase2 2 3 2 4 2" xfId="3611"/>
    <cellStyle name="20% - Ênfase2 2 3 2 4 2 2" xfId="10201"/>
    <cellStyle name="20% - Ênfase2 2 3 2 4 2 3" xfId="16791"/>
    <cellStyle name="20% - Ênfase2 2 3 2 4 3" xfId="5809"/>
    <cellStyle name="20% - Ênfase2 2 3 2 4 3 2" xfId="12399"/>
    <cellStyle name="20% - Ênfase2 2 3 2 4 3 3" xfId="18989"/>
    <cellStyle name="20% - Ênfase2 2 3 2 4 4" xfId="8012"/>
    <cellStyle name="20% - Ênfase2 2 3 2 4 5" xfId="14602"/>
    <cellStyle name="20% - Ênfase2 2 3 2 5" xfId="2512"/>
    <cellStyle name="20% - Ênfase2 2 3 2 5 2" xfId="9102"/>
    <cellStyle name="20% - Ênfase2 2 3 2 5 3" xfId="15692"/>
    <cellStyle name="20% - Ênfase2 2 3 2 6" xfId="4698"/>
    <cellStyle name="20% - Ênfase2 2 3 2 6 2" xfId="11288"/>
    <cellStyle name="20% - Ênfase2 2 3 2 6 3" xfId="17878"/>
    <cellStyle name="20% - Ênfase2 2 3 2 7" xfId="6901"/>
    <cellStyle name="20% - Ênfase2 2 3 2 8" xfId="13491"/>
    <cellStyle name="20% - Ênfase2 2 3 3" xfId="454"/>
    <cellStyle name="20% - Ênfase2 2 3 3 2" xfId="1009"/>
    <cellStyle name="20% - Ênfase2 2 3 3 2 2" xfId="2112"/>
    <cellStyle name="20% - Ênfase2 2 3 3 2 2 2" xfId="4302"/>
    <cellStyle name="20% - Ênfase2 2 3 3 2 2 2 2" xfId="10892"/>
    <cellStyle name="20% - Ênfase2 2 3 3 2 2 2 3" xfId="17482"/>
    <cellStyle name="20% - Ênfase2 2 3 3 2 2 3" xfId="6500"/>
    <cellStyle name="20% - Ênfase2 2 3 3 2 2 3 2" xfId="13090"/>
    <cellStyle name="20% - Ênfase2 2 3 3 2 2 3 3" xfId="19680"/>
    <cellStyle name="20% - Ênfase2 2 3 3 2 2 4" xfId="8703"/>
    <cellStyle name="20% - Ênfase2 2 3 3 2 2 5" xfId="15293"/>
    <cellStyle name="20% - Ênfase2 2 3 3 2 3" xfId="3203"/>
    <cellStyle name="20% - Ênfase2 2 3 3 2 3 2" xfId="9793"/>
    <cellStyle name="20% - Ênfase2 2 3 3 2 3 3" xfId="16383"/>
    <cellStyle name="20% - Ênfase2 2 3 3 2 4" xfId="5401"/>
    <cellStyle name="20% - Ênfase2 2 3 3 2 4 2" xfId="11991"/>
    <cellStyle name="20% - Ênfase2 2 3 3 2 4 3" xfId="18581"/>
    <cellStyle name="20% - Ênfase2 2 3 3 2 5" xfId="7604"/>
    <cellStyle name="20% - Ênfase2 2 3 3 2 6" xfId="14194"/>
    <cellStyle name="20% - Ênfase2 2 3 3 3" xfId="1560"/>
    <cellStyle name="20% - Ênfase2 2 3 3 3 2" xfId="3751"/>
    <cellStyle name="20% - Ênfase2 2 3 3 3 2 2" xfId="10341"/>
    <cellStyle name="20% - Ênfase2 2 3 3 3 2 3" xfId="16931"/>
    <cellStyle name="20% - Ênfase2 2 3 3 3 3" xfId="5949"/>
    <cellStyle name="20% - Ênfase2 2 3 3 3 3 2" xfId="12539"/>
    <cellStyle name="20% - Ênfase2 2 3 3 3 3 3" xfId="19129"/>
    <cellStyle name="20% - Ênfase2 2 3 3 3 4" xfId="8152"/>
    <cellStyle name="20% - Ênfase2 2 3 3 3 5" xfId="14742"/>
    <cellStyle name="20% - Ênfase2 2 3 3 4" xfId="2652"/>
    <cellStyle name="20% - Ênfase2 2 3 3 4 2" xfId="9242"/>
    <cellStyle name="20% - Ênfase2 2 3 3 4 3" xfId="15832"/>
    <cellStyle name="20% - Ênfase2 2 3 3 5" xfId="4838"/>
    <cellStyle name="20% - Ênfase2 2 3 3 5 2" xfId="11428"/>
    <cellStyle name="20% - Ênfase2 2 3 3 5 3" xfId="18018"/>
    <cellStyle name="20% - Ênfase2 2 3 3 6" xfId="7041"/>
    <cellStyle name="20% - Ênfase2 2 3 3 7" xfId="13631"/>
    <cellStyle name="20% - Ênfase2 2 3 4" xfId="753"/>
    <cellStyle name="20% - Ênfase2 2 3 4 2" xfId="1856"/>
    <cellStyle name="20% - Ênfase2 2 3 4 2 2" xfId="4046"/>
    <cellStyle name="20% - Ênfase2 2 3 4 2 2 2" xfId="10636"/>
    <cellStyle name="20% - Ênfase2 2 3 4 2 2 3" xfId="17226"/>
    <cellStyle name="20% - Ênfase2 2 3 4 2 3" xfId="6244"/>
    <cellStyle name="20% - Ênfase2 2 3 4 2 3 2" xfId="12834"/>
    <cellStyle name="20% - Ênfase2 2 3 4 2 3 3" xfId="19424"/>
    <cellStyle name="20% - Ênfase2 2 3 4 2 4" xfId="8447"/>
    <cellStyle name="20% - Ênfase2 2 3 4 2 5" xfId="15037"/>
    <cellStyle name="20% - Ênfase2 2 3 4 3" xfId="2947"/>
    <cellStyle name="20% - Ênfase2 2 3 4 3 2" xfId="9537"/>
    <cellStyle name="20% - Ênfase2 2 3 4 3 3" xfId="16127"/>
    <cellStyle name="20% - Ênfase2 2 3 4 4" xfId="5145"/>
    <cellStyle name="20% - Ênfase2 2 3 4 4 2" xfId="11735"/>
    <cellStyle name="20% - Ênfase2 2 3 4 4 3" xfId="18325"/>
    <cellStyle name="20% - Ênfase2 2 3 4 5" xfId="7348"/>
    <cellStyle name="20% - Ênfase2 2 3 4 6" xfId="13938"/>
    <cellStyle name="20% - Ênfase2 2 3 5" xfId="1304"/>
    <cellStyle name="20% - Ênfase2 2 3 5 2" xfId="3495"/>
    <cellStyle name="20% - Ênfase2 2 3 5 2 2" xfId="10085"/>
    <cellStyle name="20% - Ênfase2 2 3 5 2 3" xfId="16675"/>
    <cellStyle name="20% - Ênfase2 2 3 5 3" xfId="5693"/>
    <cellStyle name="20% - Ênfase2 2 3 5 3 2" xfId="12283"/>
    <cellStyle name="20% - Ênfase2 2 3 5 3 3" xfId="18873"/>
    <cellStyle name="20% - Ênfase2 2 3 5 4" xfId="7896"/>
    <cellStyle name="20% - Ênfase2 2 3 5 5" xfId="14486"/>
    <cellStyle name="20% - Ênfase2 2 3 6" xfId="2396"/>
    <cellStyle name="20% - Ênfase2 2 3 6 2" xfId="8986"/>
    <cellStyle name="20% - Ênfase2 2 3 6 3" xfId="15576"/>
    <cellStyle name="20% - Ênfase2 2 3 7" xfId="4582"/>
    <cellStyle name="20% - Ênfase2 2 3 7 2" xfId="11172"/>
    <cellStyle name="20% - Ênfase2 2 3 7 3" xfId="17762"/>
    <cellStyle name="20% - Ênfase2 2 3 8" xfId="6785"/>
    <cellStyle name="20% - Ênfase2 2 3 9" xfId="13375"/>
    <cellStyle name="20% - Ênfase2 2 4" xfId="261"/>
    <cellStyle name="20% - Ênfase2 2 4 2" xfId="522"/>
    <cellStyle name="20% - Ênfase2 2 4 2 2" xfId="1077"/>
    <cellStyle name="20% - Ênfase2 2 4 2 2 2" xfId="2180"/>
    <cellStyle name="20% - Ênfase2 2 4 2 2 2 2" xfId="4370"/>
    <cellStyle name="20% - Ênfase2 2 4 2 2 2 2 2" xfId="10960"/>
    <cellStyle name="20% - Ênfase2 2 4 2 2 2 2 3" xfId="17550"/>
    <cellStyle name="20% - Ênfase2 2 4 2 2 2 3" xfId="6568"/>
    <cellStyle name="20% - Ênfase2 2 4 2 2 2 3 2" xfId="13158"/>
    <cellStyle name="20% - Ênfase2 2 4 2 2 2 3 3" xfId="19748"/>
    <cellStyle name="20% - Ênfase2 2 4 2 2 2 4" xfId="8771"/>
    <cellStyle name="20% - Ênfase2 2 4 2 2 2 5" xfId="15361"/>
    <cellStyle name="20% - Ênfase2 2 4 2 2 3" xfId="3271"/>
    <cellStyle name="20% - Ênfase2 2 4 2 2 3 2" xfId="9861"/>
    <cellStyle name="20% - Ênfase2 2 4 2 2 3 3" xfId="16451"/>
    <cellStyle name="20% - Ênfase2 2 4 2 2 4" xfId="5469"/>
    <cellStyle name="20% - Ênfase2 2 4 2 2 4 2" xfId="12059"/>
    <cellStyle name="20% - Ênfase2 2 4 2 2 4 3" xfId="18649"/>
    <cellStyle name="20% - Ênfase2 2 4 2 2 5" xfId="7672"/>
    <cellStyle name="20% - Ênfase2 2 4 2 2 6" xfId="14262"/>
    <cellStyle name="20% - Ênfase2 2 4 2 3" xfId="1628"/>
    <cellStyle name="20% - Ênfase2 2 4 2 3 2" xfId="3819"/>
    <cellStyle name="20% - Ênfase2 2 4 2 3 2 2" xfId="10409"/>
    <cellStyle name="20% - Ênfase2 2 4 2 3 2 3" xfId="16999"/>
    <cellStyle name="20% - Ênfase2 2 4 2 3 3" xfId="6017"/>
    <cellStyle name="20% - Ênfase2 2 4 2 3 3 2" xfId="12607"/>
    <cellStyle name="20% - Ênfase2 2 4 2 3 3 3" xfId="19197"/>
    <cellStyle name="20% - Ênfase2 2 4 2 3 4" xfId="8220"/>
    <cellStyle name="20% - Ênfase2 2 4 2 3 5" xfId="14810"/>
    <cellStyle name="20% - Ênfase2 2 4 2 4" xfId="2720"/>
    <cellStyle name="20% - Ênfase2 2 4 2 4 2" xfId="9310"/>
    <cellStyle name="20% - Ênfase2 2 4 2 4 3" xfId="15900"/>
    <cellStyle name="20% - Ênfase2 2 4 2 5" xfId="4906"/>
    <cellStyle name="20% - Ênfase2 2 4 2 5 2" xfId="11496"/>
    <cellStyle name="20% - Ênfase2 2 4 2 5 3" xfId="18086"/>
    <cellStyle name="20% - Ênfase2 2 4 2 6" xfId="7109"/>
    <cellStyle name="20% - Ênfase2 2 4 2 7" xfId="13699"/>
    <cellStyle name="20% - Ênfase2 2 4 3" xfId="821"/>
    <cellStyle name="20% - Ênfase2 2 4 3 2" xfId="1924"/>
    <cellStyle name="20% - Ênfase2 2 4 3 2 2" xfId="4114"/>
    <cellStyle name="20% - Ênfase2 2 4 3 2 2 2" xfId="10704"/>
    <cellStyle name="20% - Ênfase2 2 4 3 2 2 3" xfId="17294"/>
    <cellStyle name="20% - Ênfase2 2 4 3 2 3" xfId="6312"/>
    <cellStyle name="20% - Ênfase2 2 4 3 2 3 2" xfId="12902"/>
    <cellStyle name="20% - Ênfase2 2 4 3 2 3 3" xfId="19492"/>
    <cellStyle name="20% - Ênfase2 2 4 3 2 4" xfId="8515"/>
    <cellStyle name="20% - Ênfase2 2 4 3 2 5" xfId="15105"/>
    <cellStyle name="20% - Ênfase2 2 4 3 3" xfId="3015"/>
    <cellStyle name="20% - Ênfase2 2 4 3 3 2" xfId="9605"/>
    <cellStyle name="20% - Ênfase2 2 4 3 3 3" xfId="16195"/>
    <cellStyle name="20% - Ênfase2 2 4 3 4" xfId="5213"/>
    <cellStyle name="20% - Ênfase2 2 4 3 4 2" xfId="11803"/>
    <cellStyle name="20% - Ênfase2 2 4 3 4 3" xfId="18393"/>
    <cellStyle name="20% - Ênfase2 2 4 3 5" xfId="7416"/>
    <cellStyle name="20% - Ênfase2 2 4 3 6" xfId="14006"/>
    <cellStyle name="20% - Ênfase2 2 4 4" xfId="1372"/>
    <cellStyle name="20% - Ênfase2 2 4 4 2" xfId="3563"/>
    <cellStyle name="20% - Ênfase2 2 4 4 2 2" xfId="10153"/>
    <cellStyle name="20% - Ênfase2 2 4 4 2 3" xfId="16743"/>
    <cellStyle name="20% - Ênfase2 2 4 4 3" xfId="5761"/>
    <cellStyle name="20% - Ênfase2 2 4 4 3 2" xfId="12351"/>
    <cellStyle name="20% - Ênfase2 2 4 4 3 3" xfId="18941"/>
    <cellStyle name="20% - Ênfase2 2 4 4 4" xfId="7964"/>
    <cellStyle name="20% - Ênfase2 2 4 4 5" xfId="14554"/>
    <cellStyle name="20% - Ênfase2 2 4 5" xfId="2464"/>
    <cellStyle name="20% - Ênfase2 2 4 5 2" xfId="9054"/>
    <cellStyle name="20% - Ênfase2 2 4 5 3" xfId="15644"/>
    <cellStyle name="20% - Ênfase2 2 4 6" xfId="4650"/>
    <cellStyle name="20% - Ênfase2 2 4 6 2" xfId="11240"/>
    <cellStyle name="20% - Ênfase2 2 4 6 3" xfId="17830"/>
    <cellStyle name="20% - Ênfase2 2 4 7" xfId="6853"/>
    <cellStyle name="20% - Ênfase2 2 4 8" xfId="13443"/>
    <cellStyle name="20% - Ênfase2 2 5" xfId="336"/>
    <cellStyle name="20% - Ênfase2 2 5 2" xfId="595"/>
    <cellStyle name="20% - Ênfase2 2 5 2 2" xfId="1149"/>
    <cellStyle name="20% - Ênfase2 2 5 2 2 2" xfId="2252"/>
    <cellStyle name="20% - Ênfase2 2 5 2 2 2 2" xfId="4442"/>
    <cellStyle name="20% - Ênfase2 2 5 2 2 2 2 2" xfId="11032"/>
    <cellStyle name="20% - Ênfase2 2 5 2 2 2 2 3" xfId="17622"/>
    <cellStyle name="20% - Ênfase2 2 5 2 2 2 3" xfId="6640"/>
    <cellStyle name="20% - Ênfase2 2 5 2 2 2 3 2" xfId="13230"/>
    <cellStyle name="20% - Ênfase2 2 5 2 2 2 3 3" xfId="19820"/>
    <cellStyle name="20% - Ênfase2 2 5 2 2 2 4" xfId="8843"/>
    <cellStyle name="20% - Ênfase2 2 5 2 2 2 5" xfId="15433"/>
    <cellStyle name="20% - Ênfase2 2 5 2 2 3" xfId="3343"/>
    <cellStyle name="20% - Ênfase2 2 5 2 2 3 2" xfId="9933"/>
    <cellStyle name="20% - Ênfase2 2 5 2 2 3 3" xfId="16523"/>
    <cellStyle name="20% - Ênfase2 2 5 2 2 4" xfId="5541"/>
    <cellStyle name="20% - Ênfase2 2 5 2 2 4 2" xfId="12131"/>
    <cellStyle name="20% - Ênfase2 2 5 2 2 4 3" xfId="18721"/>
    <cellStyle name="20% - Ênfase2 2 5 2 2 5" xfId="7744"/>
    <cellStyle name="20% - Ênfase2 2 5 2 2 6" xfId="14334"/>
    <cellStyle name="20% - Ênfase2 2 5 2 3" xfId="1700"/>
    <cellStyle name="20% - Ênfase2 2 5 2 3 2" xfId="3891"/>
    <cellStyle name="20% - Ênfase2 2 5 2 3 2 2" xfId="10481"/>
    <cellStyle name="20% - Ênfase2 2 5 2 3 2 3" xfId="17071"/>
    <cellStyle name="20% - Ênfase2 2 5 2 3 3" xfId="6089"/>
    <cellStyle name="20% - Ênfase2 2 5 2 3 3 2" xfId="12679"/>
    <cellStyle name="20% - Ênfase2 2 5 2 3 3 3" xfId="19269"/>
    <cellStyle name="20% - Ênfase2 2 5 2 3 4" xfId="8292"/>
    <cellStyle name="20% - Ênfase2 2 5 2 3 5" xfId="14882"/>
    <cellStyle name="20% - Ênfase2 2 5 2 4" xfId="2792"/>
    <cellStyle name="20% - Ênfase2 2 5 2 4 2" xfId="9382"/>
    <cellStyle name="20% - Ênfase2 2 5 2 4 3" xfId="15972"/>
    <cellStyle name="20% - Ênfase2 2 5 2 5" xfId="4978"/>
    <cellStyle name="20% - Ênfase2 2 5 2 5 2" xfId="11568"/>
    <cellStyle name="20% - Ênfase2 2 5 2 5 3" xfId="18158"/>
    <cellStyle name="20% - Ênfase2 2 5 2 6" xfId="7181"/>
    <cellStyle name="20% - Ênfase2 2 5 2 7" xfId="13771"/>
    <cellStyle name="20% - Ênfase2 2 5 3" xfId="893"/>
    <cellStyle name="20% - Ênfase2 2 5 3 2" xfId="1996"/>
    <cellStyle name="20% - Ênfase2 2 5 3 2 2" xfId="4186"/>
    <cellStyle name="20% - Ênfase2 2 5 3 2 2 2" xfId="10776"/>
    <cellStyle name="20% - Ênfase2 2 5 3 2 2 3" xfId="17366"/>
    <cellStyle name="20% - Ênfase2 2 5 3 2 3" xfId="6384"/>
    <cellStyle name="20% - Ênfase2 2 5 3 2 3 2" xfId="12974"/>
    <cellStyle name="20% - Ênfase2 2 5 3 2 3 3" xfId="19564"/>
    <cellStyle name="20% - Ênfase2 2 5 3 2 4" xfId="8587"/>
    <cellStyle name="20% - Ênfase2 2 5 3 2 5" xfId="15177"/>
    <cellStyle name="20% - Ênfase2 2 5 3 3" xfId="3087"/>
    <cellStyle name="20% - Ênfase2 2 5 3 3 2" xfId="9677"/>
    <cellStyle name="20% - Ênfase2 2 5 3 3 3" xfId="16267"/>
    <cellStyle name="20% - Ênfase2 2 5 3 4" xfId="5285"/>
    <cellStyle name="20% - Ênfase2 2 5 3 4 2" xfId="11875"/>
    <cellStyle name="20% - Ênfase2 2 5 3 4 3" xfId="18465"/>
    <cellStyle name="20% - Ênfase2 2 5 3 5" xfId="7488"/>
    <cellStyle name="20% - Ênfase2 2 5 3 6" xfId="14078"/>
    <cellStyle name="20% - Ênfase2 2 5 4" xfId="1444"/>
    <cellStyle name="20% - Ênfase2 2 5 4 2" xfId="3635"/>
    <cellStyle name="20% - Ênfase2 2 5 4 2 2" xfId="10225"/>
    <cellStyle name="20% - Ênfase2 2 5 4 2 3" xfId="16815"/>
    <cellStyle name="20% - Ênfase2 2 5 4 3" xfId="5833"/>
    <cellStyle name="20% - Ênfase2 2 5 4 3 2" xfId="12423"/>
    <cellStyle name="20% - Ênfase2 2 5 4 3 3" xfId="19013"/>
    <cellStyle name="20% - Ênfase2 2 5 4 4" xfId="8036"/>
    <cellStyle name="20% - Ênfase2 2 5 4 5" xfId="14626"/>
    <cellStyle name="20% - Ênfase2 2 5 5" xfId="2536"/>
    <cellStyle name="20% - Ênfase2 2 5 5 2" xfId="9126"/>
    <cellStyle name="20% - Ênfase2 2 5 5 3" xfId="15716"/>
    <cellStyle name="20% - Ênfase2 2 5 6" xfId="4722"/>
    <cellStyle name="20% - Ênfase2 2 5 6 2" xfId="11312"/>
    <cellStyle name="20% - Ênfase2 2 5 6 3" xfId="17902"/>
    <cellStyle name="20% - Ênfase2 2 5 7" xfId="6925"/>
    <cellStyle name="20% - Ênfase2 2 5 8" xfId="13515"/>
    <cellStyle name="20% - Ênfase2 2 6" xfId="406"/>
    <cellStyle name="20% - Ênfase2 2 6 2" xfId="961"/>
    <cellStyle name="20% - Ênfase2 2 6 2 2" xfId="2064"/>
    <cellStyle name="20% - Ênfase2 2 6 2 2 2" xfId="4254"/>
    <cellStyle name="20% - Ênfase2 2 6 2 2 2 2" xfId="10844"/>
    <cellStyle name="20% - Ênfase2 2 6 2 2 2 3" xfId="17434"/>
    <cellStyle name="20% - Ênfase2 2 6 2 2 3" xfId="6452"/>
    <cellStyle name="20% - Ênfase2 2 6 2 2 3 2" xfId="13042"/>
    <cellStyle name="20% - Ênfase2 2 6 2 2 3 3" xfId="19632"/>
    <cellStyle name="20% - Ênfase2 2 6 2 2 4" xfId="8655"/>
    <cellStyle name="20% - Ênfase2 2 6 2 2 5" xfId="15245"/>
    <cellStyle name="20% - Ênfase2 2 6 2 3" xfId="3155"/>
    <cellStyle name="20% - Ênfase2 2 6 2 3 2" xfId="9745"/>
    <cellStyle name="20% - Ênfase2 2 6 2 3 3" xfId="16335"/>
    <cellStyle name="20% - Ênfase2 2 6 2 4" xfId="5353"/>
    <cellStyle name="20% - Ênfase2 2 6 2 4 2" xfId="11943"/>
    <cellStyle name="20% - Ênfase2 2 6 2 4 3" xfId="18533"/>
    <cellStyle name="20% - Ênfase2 2 6 2 5" xfId="7556"/>
    <cellStyle name="20% - Ênfase2 2 6 2 6" xfId="14146"/>
    <cellStyle name="20% - Ênfase2 2 6 3" xfId="1512"/>
    <cellStyle name="20% - Ênfase2 2 6 3 2" xfId="3703"/>
    <cellStyle name="20% - Ênfase2 2 6 3 2 2" xfId="10293"/>
    <cellStyle name="20% - Ênfase2 2 6 3 2 3" xfId="16883"/>
    <cellStyle name="20% - Ênfase2 2 6 3 3" xfId="5901"/>
    <cellStyle name="20% - Ênfase2 2 6 3 3 2" xfId="12491"/>
    <cellStyle name="20% - Ênfase2 2 6 3 3 3" xfId="19081"/>
    <cellStyle name="20% - Ênfase2 2 6 3 4" xfId="8104"/>
    <cellStyle name="20% - Ênfase2 2 6 3 5" xfId="14694"/>
    <cellStyle name="20% - Ênfase2 2 6 4" xfId="2604"/>
    <cellStyle name="20% - Ênfase2 2 6 4 2" xfId="9194"/>
    <cellStyle name="20% - Ênfase2 2 6 4 3" xfId="15784"/>
    <cellStyle name="20% - Ênfase2 2 6 5" xfId="4790"/>
    <cellStyle name="20% - Ênfase2 2 6 5 2" xfId="11380"/>
    <cellStyle name="20% - Ênfase2 2 6 5 3" xfId="17970"/>
    <cellStyle name="20% - Ênfase2 2 6 6" xfId="6993"/>
    <cellStyle name="20% - Ênfase2 2 6 7" xfId="13583"/>
    <cellStyle name="20% - Ênfase2 2 7" xfId="619"/>
    <cellStyle name="20% - Ênfase2 2 7 2" xfId="1173"/>
    <cellStyle name="20% - Ênfase2 2 7 2 2" xfId="2276"/>
    <cellStyle name="20% - Ênfase2 2 7 2 2 2" xfId="4466"/>
    <cellStyle name="20% - Ênfase2 2 7 2 2 2 2" xfId="11056"/>
    <cellStyle name="20% - Ênfase2 2 7 2 2 2 3" xfId="17646"/>
    <cellStyle name="20% - Ênfase2 2 7 2 2 3" xfId="6664"/>
    <cellStyle name="20% - Ênfase2 2 7 2 2 3 2" xfId="13254"/>
    <cellStyle name="20% - Ênfase2 2 7 2 2 3 3" xfId="19844"/>
    <cellStyle name="20% - Ênfase2 2 7 2 2 4" xfId="8867"/>
    <cellStyle name="20% - Ênfase2 2 7 2 2 5" xfId="15457"/>
    <cellStyle name="20% - Ênfase2 2 7 2 3" xfId="3367"/>
    <cellStyle name="20% - Ênfase2 2 7 2 3 2" xfId="9957"/>
    <cellStyle name="20% - Ênfase2 2 7 2 3 3" xfId="16547"/>
    <cellStyle name="20% - Ênfase2 2 7 2 4" xfId="5565"/>
    <cellStyle name="20% - Ênfase2 2 7 2 4 2" xfId="12155"/>
    <cellStyle name="20% - Ênfase2 2 7 2 4 3" xfId="18745"/>
    <cellStyle name="20% - Ênfase2 2 7 2 5" xfId="7768"/>
    <cellStyle name="20% - Ênfase2 2 7 2 6" xfId="14358"/>
    <cellStyle name="20% - Ênfase2 2 7 3" xfId="1724"/>
    <cellStyle name="20% - Ênfase2 2 7 3 2" xfId="3915"/>
    <cellStyle name="20% - Ênfase2 2 7 3 2 2" xfId="10505"/>
    <cellStyle name="20% - Ênfase2 2 7 3 2 3" xfId="17095"/>
    <cellStyle name="20% - Ênfase2 2 7 3 3" xfId="6113"/>
    <cellStyle name="20% - Ênfase2 2 7 3 3 2" xfId="12703"/>
    <cellStyle name="20% - Ênfase2 2 7 3 3 3" xfId="19293"/>
    <cellStyle name="20% - Ênfase2 2 7 3 4" xfId="8316"/>
    <cellStyle name="20% - Ênfase2 2 7 3 5" xfId="14906"/>
    <cellStyle name="20% - Ênfase2 2 7 4" xfId="2816"/>
    <cellStyle name="20% - Ênfase2 2 7 4 2" xfId="9406"/>
    <cellStyle name="20% - Ênfase2 2 7 4 3" xfId="15996"/>
    <cellStyle name="20% - Ênfase2 2 7 5" xfId="5002"/>
    <cellStyle name="20% - Ênfase2 2 7 5 2" xfId="11592"/>
    <cellStyle name="20% - Ênfase2 2 7 5 3" xfId="18182"/>
    <cellStyle name="20% - Ênfase2 2 7 6" xfId="7205"/>
    <cellStyle name="20% - Ênfase2 2 7 7" xfId="13795"/>
    <cellStyle name="20% - Ênfase2 2 8" xfId="657"/>
    <cellStyle name="20% - Ênfase2 2 8 2" xfId="1761"/>
    <cellStyle name="20% - Ênfase2 2 8 2 2" xfId="3951"/>
    <cellStyle name="20% - Ênfase2 2 8 2 2 2" xfId="10541"/>
    <cellStyle name="20% - Ênfase2 2 8 2 2 3" xfId="17131"/>
    <cellStyle name="20% - Ênfase2 2 8 2 3" xfId="6149"/>
    <cellStyle name="20% - Ênfase2 2 8 2 3 2" xfId="12739"/>
    <cellStyle name="20% - Ênfase2 2 8 2 3 3" xfId="19329"/>
    <cellStyle name="20% - Ênfase2 2 8 2 4" xfId="8352"/>
    <cellStyle name="20% - Ênfase2 2 8 2 5" xfId="14942"/>
    <cellStyle name="20% - Ênfase2 2 8 3" xfId="2852"/>
    <cellStyle name="20% - Ênfase2 2 8 3 2" xfId="9442"/>
    <cellStyle name="20% - Ênfase2 2 8 3 3" xfId="16032"/>
    <cellStyle name="20% - Ênfase2 2 8 4" xfId="5050"/>
    <cellStyle name="20% - Ênfase2 2 8 4 2" xfId="11640"/>
    <cellStyle name="20% - Ênfase2 2 8 4 3" xfId="18230"/>
    <cellStyle name="20% - Ênfase2 2 8 5" xfId="7253"/>
    <cellStyle name="20% - Ênfase2 2 8 6" xfId="13843"/>
    <cellStyle name="20% - Ênfase2 2 9" xfId="1256"/>
    <cellStyle name="20% - Ênfase2 2 9 2" xfId="3447"/>
    <cellStyle name="20% - Ênfase2 2 9 2 2" xfId="10037"/>
    <cellStyle name="20% - Ênfase2 2 9 2 3" xfId="16627"/>
    <cellStyle name="20% - Ênfase2 2 9 3" xfId="5645"/>
    <cellStyle name="20% - Ênfase2 2 9 3 2" xfId="12235"/>
    <cellStyle name="20% - Ênfase2 2 9 3 3" xfId="18825"/>
    <cellStyle name="20% - Ênfase2 2 9 4" xfId="7848"/>
    <cellStyle name="20% - Ênfase2 2 9 5" xfId="14438"/>
    <cellStyle name="20% - Ênfase2 3" xfId="1186"/>
    <cellStyle name="20% - Ênfase2 3 2" xfId="3379"/>
    <cellStyle name="20% - Ênfase2 3 2 2" xfId="9969"/>
    <cellStyle name="20% - Ênfase2 3 2 3" xfId="16559"/>
    <cellStyle name="20% - Ênfase2 3 3" xfId="5577"/>
    <cellStyle name="20% - Ênfase2 3 3 2" xfId="12167"/>
    <cellStyle name="20% - Ênfase2 3 3 3" xfId="18757"/>
    <cellStyle name="20% - Ênfase2 3 4" xfId="7780"/>
    <cellStyle name="20% - Ênfase2 3 5" xfId="14370"/>
    <cellStyle name="20% - Ênfase2 4" xfId="5014"/>
    <cellStyle name="20% - Ênfase2 4 2" xfId="11604"/>
    <cellStyle name="20% - Ênfase2 4 3" xfId="18194"/>
    <cellStyle name="20% - Ênfase2 5" xfId="7217"/>
    <cellStyle name="20% - Ênfase2 6" xfId="13807"/>
    <cellStyle name="20% - Ênfase3" xfId="30" builtinId="38" customBuiltin="1"/>
    <cellStyle name="20% - Ênfase3 2" xfId="90"/>
    <cellStyle name="20% - Ênfase3 2 10" xfId="2303"/>
    <cellStyle name="20% - Ênfase3 2 10 2" xfId="8893"/>
    <cellStyle name="20% - Ênfase3 2 10 3" xfId="15483"/>
    <cellStyle name="20% - Ênfase3 2 11" xfId="4536"/>
    <cellStyle name="20% - Ênfase3 2 11 2" xfId="11126"/>
    <cellStyle name="20% - Ênfase3 2 11 3" xfId="17716"/>
    <cellStyle name="20% - Ênfase3 2 12" xfId="6692"/>
    <cellStyle name="20% - Ênfase3 2 13" xfId="13282"/>
    <cellStyle name="20% - Ênfase3 2 2" xfId="169"/>
    <cellStyle name="20% - Ênfase3 2 2 2" xfId="287"/>
    <cellStyle name="20% - Ênfase3 2 2 2 2" xfId="548"/>
    <cellStyle name="20% - Ênfase3 2 2 2 2 2" xfId="1103"/>
    <cellStyle name="20% - Ênfase3 2 2 2 2 2 2" xfId="2206"/>
    <cellStyle name="20% - Ênfase3 2 2 2 2 2 2 2" xfId="4396"/>
    <cellStyle name="20% - Ênfase3 2 2 2 2 2 2 2 2" xfId="10986"/>
    <cellStyle name="20% - Ênfase3 2 2 2 2 2 2 2 3" xfId="17576"/>
    <cellStyle name="20% - Ênfase3 2 2 2 2 2 2 3" xfId="6594"/>
    <cellStyle name="20% - Ênfase3 2 2 2 2 2 2 3 2" xfId="13184"/>
    <cellStyle name="20% - Ênfase3 2 2 2 2 2 2 3 3" xfId="19774"/>
    <cellStyle name="20% - Ênfase3 2 2 2 2 2 2 4" xfId="8797"/>
    <cellStyle name="20% - Ênfase3 2 2 2 2 2 2 5" xfId="15387"/>
    <cellStyle name="20% - Ênfase3 2 2 2 2 2 3" xfId="3297"/>
    <cellStyle name="20% - Ênfase3 2 2 2 2 2 3 2" xfId="9887"/>
    <cellStyle name="20% - Ênfase3 2 2 2 2 2 3 3" xfId="16477"/>
    <cellStyle name="20% - Ênfase3 2 2 2 2 2 4" xfId="5495"/>
    <cellStyle name="20% - Ênfase3 2 2 2 2 2 4 2" xfId="12085"/>
    <cellStyle name="20% - Ênfase3 2 2 2 2 2 4 3" xfId="18675"/>
    <cellStyle name="20% - Ênfase3 2 2 2 2 2 5" xfId="7698"/>
    <cellStyle name="20% - Ênfase3 2 2 2 2 2 6" xfId="14288"/>
    <cellStyle name="20% - Ênfase3 2 2 2 2 3" xfId="1654"/>
    <cellStyle name="20% - Ênfase3 2 2 2 2 3 2" xfId="3845"/>
    <cellStyle name="20% - Ênfase3 2 2 2 2 3 2 2" xfId="10435"/>
    <cellStyle name="20% - Ênfase3 2 2 2 2 3 2 3" xfId="17025"/>
    <cellStyle name="20% - Ênfase3 2 2 2 2 3 3" xfId="6043"/>
    <cellStyle name="20% - Ênfase3 2 2 2 2 3 3 2" xfId="12633"/>
    <cellStyle name="20% - Ênfase3 2 2 2 2 3 3 3" xfId="19223"/>
    <cellStyle name="20% - Ênfase3 2 2 2 2 3 4" xfId="8246"/>
    <cellStyle name="20% - Ênfase3 2 2 2 2 3 5" xfId="14836"/>
    <cellStyle name="20% - Ênfase3 2 2 2 2 4" xfId="2746"/>
    <cellStyle name="20% - Ênfase3 2 2 2 2 4 2" xfId="9336"/>
    <cellStyle name="20% - Ênfase3 2 2 2 2 4 3" xfId="15926"/>
    <cellStyle name="20% - Ênfase3 2 2 2 2 5" xfId="4932"/>
    <cellStyle name="20% - Ênfase3 2 2 2 2 5 2" xfId="11522"/>
    <cellStyle name="20% - Ênfase3 2 2 2 2 5 3" xfId="18112"/>
    <cellStyle name="20% - Ênfase3 2 2 2 2 6" xfId="7135"/>
    <cellStyle name="20% - Ênfase3 2 2 2 2 7" xfId="13725"/>
    <cellStyle name="20% - Ênfase3 2 2 2 3" xfId="847"/>
    <cellStyle name="20% - Ênfase3 2 2 2 3 2" xfId="1950"/>
    <cellStyle name="20% - Ênfase3 2 2 2 3 2 2" xfId="4140"/>
    <cellStyle name="20% - Ênfase3 2 2 2 3 2 2 2" xfId="10730"/>
    <cellStyle name="20% - Ênfase3 2 2 2 3 2 2 3" xfId="17320"/>
    <cellStyle name="20% - Ênfase3 2 2 2 3 2 3" xfId="6338"/>
    <cellStyle name="20% - Ênfase3 2 2 2 3 2 3 2" xfId="12928"/>
    <cellStyle name="20% - Ênfase3 2 2 2 3 2 3 3" xfId="19518"/>
    <cellStyle name="20% - Ênfase3 2 2 2 3 2 4" xfId="8541"/>
    <cellStyle name="20% - Ênfase3 2 2 2 3 2 5" xfId="15131"/>
    <cellStyle name="20% - Ênfase3 2 2 2 3 3" xfId="3041"/>
    <cellStyle name="20% - Ênfase3 2 2 2 3 3 2" xfId="9631"/>
    <cellStyle name="20% - Ênfase3 2 2 2 3 3 3" xfId="16221"/>
    <cellStyle name="20% - Ênfase3 2 2 2 3 4" xfId="5239"/>
    <cellStyle name="20% - Ênfase3 2 2 2 3 4 2" xfId="11829"/>
    <cellStyle name="20% - Ênfase3 2 2 2 3 4 3" xfId="18419"/>
    <cellStyle name="20% - Ênfase3 2 2 2 3 5" xfId="7442"/>
    <cellStyle name="20% - Ênfase3 2 2 2 3 6" xfId="14032"/>
    <cellStyle name="20% - Ênfase3 2 2 2 4" xfId="1398"/>
    <cellStyle name="20% - Ênfase3 2 2 2 4 2" xfId="3589"/>
    <cellStyle name="20% - Ênfase3 2 2 2 4 2 2" xfId="10179"/>
    <cellStyle name="20% - Ênfase3 2 2 2 4 2 3" xfId="16769"/>
    <cellStyle name="20% - Ênfase3 2 2 2 4 3" xfId="5787"/>
    <cellStyle name="20% - Ênfase3 2 2 2 4 3 2" xfId="12377"/>
    <cellStyle name="20% - Ênfase3 2 2 2 4 3 3" xfId="18967"/>
    <cellStyle name="20% - Ênfase3 2 2 2 4 4" xfId="7990"/>
    <cellStyle name="20% - Ênfase3 2 2 2 4 5" xfId="14580"/>
    <cellStyle name="20% - Ênfase3 2 2 2 5" xfId="2490"/>
    <cellStyle name="20% - Ênfase3 2 2 2 5 2" xfId="9080"/>
    <cellStyle name="20% - Ênfase3 2 2 2 5 3" xfId="15670"/>
    <cellStyle name="20% - Ênfase3 2 2 2 6" xfId="4676"/>
    <cellStyle name="20% - Ênfase3 2 2 2 6 2" xfId="11266"/>
    <cellStyle name="20% - Ênfase3 2 2 2 6 3" xfId="17856"/>
    <cellStyle name="20% - Ênfase3 2 2 2 7" xfId="6879"/>
    <cellStyle name="20% - Ênfase3 2 2 2 8" xfId="13469"/>
    <cellStyle name="20% - Ênfase3 2 2 3" xfId="432"/>
    <cellStyle name="20% - Ênfase3 2 2 3 2" xfId="987"/>
    <cellStyle name="20% - Ênfase3 2 2 3 2 2" xfId="2090"/>
    <cellStyle name="20% - Ênfase3 2 2 3 2 2 2" xfId="4280"/>
    <cellStyle name="20% - Ênfase3 2 2 3 2 2 2 2" xfId="10870"/>
    <cellStyle name="20% - Ênfase3 2 2 3 2 2 2 3" xfId="17460"/>
    <cellStyle name="20% - Ênfase3 2 2 3 2 2 3" xfId="6478"/>
    <cellStyle name="20% - Ênfase3 2 2 3 2 2 3 2" xfId="13068"/>
    <cellStyle name="20% - Ênfase3 2 2 3 2 2 3 3" xfId="19658"/>
    <cellStyle name="20% - Ênfase3 2 2 3 2 2 4" xfId="8681"/>
    <cellStyle name="20% - Ênfase3 2 2 3 2 2 5" xfId="15271"/>
    <cellStyle name="20% - Ênfase3 2 2 3 2 3" xfId="3181"/>
    <cellStyle name="20% - Ênfase3 2 2 3 2 3 2" xfId="9771"/>
    <cellStyle name="20% - Ênfase3 2 2 3 2 3 3" xfId="16361"/>
    <cellStyle name="20% - Ênfase3 2 2 3 2 4" xfId="5379"/>
    <cellStyle name="20% - Ênfase3 2 2 3 2 4 2" xfId="11969"/>
    <cellStyle name="20% - Ênfase3 2 2 3 2 4 3" xfId="18559"/>
    <cellStyle name="20% - Ênfase3 2 2 3 2 5" xfId="7582"/>
    <cellStyle name="20% - Ênfase3 2 2 3 2 6" xfId="14172"/>
    <cellStyle name="20% - Ênfase3 2 2 3 3" xfId="1538"/>
    <cellStyle name="20% - Ênfase3 2 2 3 3 2" xfId="3729"/>
    <cellStyle name="20% - Ênfase3 2 2 3 3 2 2" xfId="10319"/>
    <cellStyle name="20% - Ênfase3 2 2 3 3 2 3" xfId="16909"/>
    <cellStyle name="20% - Ênfase3 2 2 3 3 3" xfId="5927"/>
    <cellStyle name="20% - Ênfase3 2 2 3 3 3 2" xfId="12517"/>
    <cellStyle name="20% - Ênfase3 2 2 3 3 3 3" xfId="19107"/>
    <cellStyle name="20% - Ênfase3 2 2 3 3 4" xfId="8130"/>
    <cellStyle name="20% - Ênfase3 2 2 3 3 5" xfId="14720"/>
    <cellStyle name="20% - Ênfase3 2 2 3 4" xfId="2630"/>
    <cellStyle name="20% - Ênfase3 2 2 3 4 2" xfId="9220"/>
    <cellStyle name="20% - Ênfase3 2 2 3 4 3" xfId="15810"/>
    <cellStyle name="20% - Ênfase3 2 2 3 5" xfId="4816"/>
    <cellStyle name="20% - Ênfase3 2 2 3 5 2" xfId="11406"/>
    <cellStyle name="20% - Ênfase3 2 2 3 5 3" xfId="17996"/>
    <cellStyle name="20% - Ênfase3 2 2 3 6" xfId="7019"/>
    <cellStyle name="20% - Ênfase3 2 2 3 7" xfId="13609"/>
    <cellStyle name="20% - Ênfase3 2 2 4" xfId="731"/>
    <cellStyle name="20% - Ênfase3 2 2 4 2" xfId="1834"/>
    <cellStyle name="20% - Ênfase3 2 2 4 2 2" xfId="4024"/>
    <cellStyle name="20% - Ênfase3 2 2 4 2 2 2" xfId="10614"/>
    <cellStyle name="20% - Ênfase3 2 2 4 2 2 3" xfId="17204"/>
    <cellStyle name="20% - Ênfase3 2 2 4 2 3" xfId="6222"/>
    <cellStyle name="20% - Ênfase3 2 2 4 2 3 2" xfId="12812"/>
    <cellStyle name="20% - Ênfase3 2 2 4 2 3 3" xfId="19402"/>
    <cellStyle name="20% - Ênfase3 2 2 4 2 4" xfId="8425"/>
    <cellStyle name="20% - Ênfase3 2 2 4 2 5" xfId="15015"/>
    <cellStyle name="20% - Ênfase3 2 2 4 3" xfId="2925"/>
    <cellStyle name="20% - Ênfase3 2 2 4 3 2" xfId="9515"/>
    <cellStyle name="20% - Ênfase3 2 2 4 3 3" xfId="16105"/>
    <cellStyle name="20% - Ênfase3 2 2 4 4" xfId="5123"/>
    <cellStyle name="20% - Ênfase3 2 2 4 4 2" xfId="11713"/>
    <cellStyle name="20% - Ênfase3 2 2 4 4 3" xfId="18303"/>
    <cellStyle name="20% - Ênfase3 2 2 4 5" xfId="7326"/>
    <cellStyle name="20% - Ênfase3 2 2 4 6" xfId="13916"/>
    <cellStyle name="20% - Ênfase3 2 2 5" xfId="1282"/>
    <cellStyle name="20% - Ênfase3 2 2 5 2" xfId="3473"/>
    <cellStyle name="20% - Ênfase3 2 2 5 2 2" xfId="10063"/>
    <cellStyle name="20% - Ênfase3 2 2 5 2 3" xfId="16653"/>
    <cellStyle name="20% - Ênfase3 2 2 5 3" xfId="5671"/>
    <cellStyle name="20% - Ênfase3 2 2 5 3 2" xfId="12261"/>
    <cellStyle name="20% - Ênfase3 2 2 5 3 3" xfId="18851"/>
    <cellStyle name="20% - Ênfase3 2 2 5 4" xfId="7874"/>
    <cellStyle name="20% - Ênfase3 2 2 5 5" xfId="14464"/>
    <cellStyle name="20% - Ênfase3 2 2 6" xfId="2374"/>
    <cellStyle name="20% - Ênfase3 2 2 6 2" xfId="8964"/>
    <cellStyle name="20% - Ênfase3 2 2 6 3" xfId="15554"/>
    <cellStyle name="20% - Ênfase3 2 2 7" xfId="4560"/>
    <cellStyle name="20% - Ênfase3 2 2 7 2" xfId="11150"/>
    <cellStyle name="20% - Ênfase3 2 2 7 3" xfId="17740"/>
    <cellStyle name="20% - Ênfase3 2 2 8" xfId="6763"/>
    <cellStyle name="20% - Ênfase3 2 2 9" xfId="13353"/>
    <cellStyle name="20% - Ênfase3 2 3" xfId="193"/>
    <cellStyle name="20% - Ênfase3 2 3 2" xfId="311"/>
    <cellStyle name="20% - Ênfase3 2 3 2 2" xfId="572"/>
    <cellStyle name="20% - Ênfase3 2 3 2 2 2" xfId="1127"/>
    <cellStyle name="20% - Ênfase3 2 3 2 2 2 2" xfId="2230"/>
    <cellStyle name="20% - Ênfase3 2 3 2 2 2 2 2" xfId="4420"/>
    <cellStyle name="20% - Ênfase3 2 3 2 2 2 2 2 2" xfId="11010"/>
    <cellStyle name="20% - Ênfase3 2 3 2 2 2 2 2 3" xfId="17600"/>
    <cellStyle name="20% - Ênfase3 2 3 2 2 2 2 3" xfId="6618"/>
    <cellStyle name="20% - Ênfase3 2 3 2 2 2 2 3 2" xfId="13208"/>
    <cellStyle name="20% - Ênfase3 2 3 2 2 2 2 3 3" xfId="19798"/>
    <cellStyle name="20% - Ênfase3 2 3 2 2 2 2 4" xfId="8821"/>
    <cellStyle name="20% - Ênfase3 2 3 2 2 2 2 5" xfId="15411"/>
    <cellStyle name="20% - Ênfase3 2 3 2 2 2 3" xfId="3321"/>
    <cellStyle name="20% - Ênfase3 2 3 2 2 2 3 2" xfId="9911"/>
    <cellStyle name="20% - Ênfase3 2 3 2 2 2 3 3" xfId="16501"/>
    <cellStyle name="20% - Ênfase3 2 3 2 2 2 4" xfId="5519"/>
    <cellStyle name="20% - Ênfase3 2 3 2 2 2 4 2" xfId="12109"/>
    <cellStyle name="20% - Ênfase3 2 3 2 2 2 4 3" xfId="18699"/>
    <cellStyle name="20% - Ênfase3 2 3 2 2 2 5" xfId="7722"/>
    <cellStyle name="20% - Ênfase3 2 3 2 2 2 6" xfId="14312"/>
    <cellStyle name="20% - Ênfase3 2 3 2 2 3" xfId="1678"/>
    <cellStyle name="20% - Ênfase3 2 3 2 2 3 2" xfId="3869"/>
    <cellStyle name="20% - Ênfase3 2 3 2 2 3 2 2" xfId="10459"/>
    <cellStyle name="20% - Ênfase3 2 3 2 2 3 2 3" xfId="17049"/>
    <cellStyle name="20% - Ênfase3 2 3 2 2 3 3" xfId="6067"/>
    <cellStyle name="20% - Ênfase3 2 3 2 2 3 3 2" xfId="12657"/>
    <cellStyle name="20% - Ênfase3 2 3 2 2 3 3 3" xfId="19247"/>
    <cellStyle name="20% - Ênfase3 2 3 2 2 3 4" xfId="8270"/>
    <cellStyle name="20% - Ênfase3 2 3 2 2 3 5" xfId="14860"/>
    <cellStyle name="20% - Ênfase3 2 3 2 2 4" xfId="2770"/>
    <cellStyle name="20% - Ênfase3 2 3 2 2 4 2" xfId="9360"/>
    <cellStyle name="20% - Ênfase3 2 3 2 2 4 3" xfId="15950"/>
    <cellStyle name="20% - Ênfase3 2 3 2 2 5" xfId="4956"/>
    <cellStyle name="20% - Ênfase3 2 3 2 2 5 2" xfId="11546"/>
    <cellStyle name="20% - Ênfase3 2 3 2 2 5 3" xfId="18136"/>
    <cellStyle name="20% - Ênfase3 2 3 2 2 6" xfId="7159"/>
    <cellStyle name="20% - Ênfase3 2 3 2 2 7" xfId="13749"/>
    <cellStyle name="20% - Ênfase3 2 3 2 3" xfId="871"/>
    <cellStyle name="20% - Ênfase3 2 3 2 3 2" xfId="1974"/>
    <cellStyle name="20% - Ênfase3 2 3 2 3 2 2" xfId="4164"/>
    <cellStyle name="20% - Ênfase3 2 3 2 3 2 2 2" xfId="10754"/>
    <cellStyle name="20% - Ênfase3 2 3 2 3 2 2 3" xfId="17344"/>
    <cellStyle name="20% - Ênfase3 2 3 2 3 2 3" xfId="6362"/>
    <cellStyle name="20% - Ênfase3 2 3 2 3 2 3 2" xfId="12952"/>
    <cellStyle name="20% - Ênfase3 2 3 2 3 2 3 3" xfId="19542"/>
    <cellStyle name="20% - Ênfase3 2 3 2 3 2 4" xfId="8565"/>
    <cellStyle name="20% - Ênfase3 2 3 2 3 2 5" xfId="15155"/>
    <cellStyle name="20% - Ênfase3 2 3 2 3 3" xfId="3065"/>
    <cellStyle name="20% - Ênfase3 2 3 2 3 3 2" xfId="9655"/>
    <cellStyle name="20% - Ênfase3 2 3 2 3 3 3" xfId="16245"/>
    <cellStyle name="20% - Ênfase3 2 3 2 3 4" xfId="5263"/>
    <cellStyle name="20% - Ênfase3 2 3 2 3 4 2" xfId="11853"/>
    <cellStyle name="20% - Ênfase3 2 3 2 3 4 3" xfId="18443"/>
    <cellStyle name="20% - Ênfase3 2 3 2 3 5" xfId="7466"/>
    <cellStyle name="20% - Ênfase3 2 3 2 3 6" xfId="14056"/>
    <cellStyle name="20% - Ênfase3 2 3 2 4" xfId="1422"/>
    <cellStyle name="20% - Ênfase3 2 3 2 4 2" xfId="3613"/>
    <cellStyle name="20% - Ênfase3 2 3 2 4 2 2" xfId="10203"/>
    <cellStyle name="20% - Ênfase3 2 3 2 4 2 3" xfId="16793"/>
    <cellStyle name="20% - Ênfase3 2 3 2 4 3" xfId="5811"/>
    <cellStyle name="20% - Ênfase3 2 3 2 4 3 2" xfId="12401"/>
    <cellStyle name="20% - Ênfase3 2 3 2 4 3 3" xfId="18991"/>
    <cellStyle name="20% - Ênfase3 2 3 2 4 4" xfId="8014"/>
    <cellStyle name="20% - Ênfase3 2 3 2 4 5" xfId="14604"/>
    <cellStyle name="20% - Ênfase3 2 3 2 5" xfId="2514"/>
    <cellStyle name="20% - Ênfase3 2 3 2 5 2" xfId="9104"/>
    <cellStyle name="20% - Ênfase3 2 3 2 5 3" xfId="15694"/>
    <cellStyle name="20% - Ênfase3 2 3 2 6" xfId="4700"/>
    <cellStyle name="20% - Ênfase3 2 3 2 6 2" xfId="11290"/>
    <cellStyle name="20% - Ênfase3 2 3 2 6 3" xfId="17880"/>
    <cellStyle name="20% - Ênfase3 2 3 2 7" xfId="6903"/>
    <cellStyle name="20% - Ênfase3 2 3 2 8" xfId="13493"/>
    <cellStyle name="20% - Ênfase3 2 3 3" xfId="456"/>
    <cellStyle name="20% - Ênfase3 2 3 3 2" xfId="1011"/>
    <cellStyle name="20% - Ênfase3 2 3 3 2 2" xfId="2114"/>
    <cellStyle name="20% - Ênfase3 2 3 3 2 2 2" xfId="4304"/>
    <cellStyle name="20% - Ênfase3 2 3 3 2 2 2 2" xfId="10894"/>
    <cellStyle name="20% - Ênfase3 2 3 3 2 2 2 3" xfId="17484"/>
    <cellStyle name="20% - Ênfase3 2 3 3 2 2 3" xfId="6502"/>
    <cellStyle name="20% - Ênfase3 2 3 3 2 2 3 2" xfId="13092"/>
    <cellStyle name="20% - Ênfase3 2 3 3 2 2 3 3" xfId="19682"/>
    <cellStyle name="20% - Ênfase3 2 3 3 2 2 4" xfId="8705"/>
    <cellStyle name="20% - Ênfase3 2 3 3 2 2 5" xfId="15295"/>
    <cellStyle name="20% - Ênfase3 2 3 3 2 3" xfId="3205"/>
    <cellStyle name="20% - Ênfase3 2 3 3 2 3 2" xfId="9795"/>
    <cellStyle name="20% - Ênfase3 2 3 3 2 3 3" xfId="16385"/>
    <cellStyle name="20% - Ênfase3 2 3 3 2 4" xfId="5403"/>
    <cellStyle name="20% - Ênfase3 2 3 3 2 4 2" xfId="11993"/>
    <cellStyle name="20% - Ênfase3 2 3 3 2 4 3" xfId="18583"/>
    <cellStyle name="20% - Ênfase3 2 3 3 2 5" xfId="7606"/>
    <cellStyle name="20% - Ênfase3 2 3 3 2 6" xfId="14196"/>
    <cellStyle name="20% - Ênfase3 2 3 3 3" xfId="1562"/>
    <cellStyle name="20% - Ênfase3 2 3 3 3 2" xfId="3753"/>
    <cellStyle name="20% - Ênfase3 2 3 3 3 2 2" xfId="10343"/>
    <cellStyle name="20% - Ênfase3 2 3 3 3 2 3" xfId="16933"/>
    <cellStyle name="20% - Ênfase3 2 3 3 3 3" xfId="5951"/>
    <cellStyle name="20% - Ênfase3 2 3 3 3 3 2" xfId="12541"/>
    <cellStyle name="20% - Ênfase3 2 3 3 3 3 3" xfId="19131"/>
    <cellStyle name="20% - Ênfase3 2 3 3 3 4" xfId="8154"/>
    <cellStyle name="20% - Ênfase3 2 3 3 3 5" xfId="14744"/>
    <cellStyle name="20% - Ênfase3 2 3 3 4" xfId="2654"/>
    <cellStyle name="20% - Ênfase3 2 3 3 4 2" xfId="9244"/>
    <cellStyle name="20% - Ênfase3 2 3 3 4 3" xfId="15834"/>
    <cellStyle name="20% - Ênfase3 2 3 3 5" xfId="4840"/>
    <cellStyle name="20% - Ênfase3 2 3 3 5 2" xfId="11430"/>
    <cellStyle name="20% - Ênfase3 2 3 3 5 3" xfId="18020"/>
    <cellStyle name="20% - Ênfase3 2 3 3 6" xfId="7043"/>
    <cellStyle name="20% - Ênfase3 2 3 3 7" xfId="13633"/>
    <cellStyle name="20% - Ênfase3 2 3 4" xfId="755"/>
    <cellStyle name="20% - Ênfase3 2 3 4 2" xfId="1858"/>
    <cellStyle name="20% - Ênfase3 2 3 4 2 2" xfId="4048"/>
    <cellStyle name="20% - Ênfase3 2 3 4 2 2 2" xfId="10638"/>
    <cellStyle name="20% - Ênfase3 2 3 4 2 2 3" xfId="17228"/>
    <cellStyle name="20% - Ênfase3 2 3 4 2 3" xfId="6246"/>
    <cellStyle name="20% - Ênfase3 2 3 4 2 3 2" xfId="12836"/>
    <cellStyle name="20% - Ênfase3 2 3 4 2 3 3" xfId="19426"/>
    <cellStyle name="20% - Ênfase3 2 3 4 2 4" xfId="8449"/>
    <cellStyle name="20% - Ênfase3 2 3 4 2 5" xfId="15039"/>
    <cellStyle name="20% - Ênfase3 2 3 4 3" xfId="2949"/>
    <cellStyle name="20% - Ênfase3 2 3 4 3 2" xfId="9539"/>
    <cellStyle name="20% - Ênfase3 2 3 4 3 3" xfId="16129"/>
    <cellStyle name="20% - Ênfase3 2 3 4 4" xfId="5147"/>
    <cellStyle name="20% - Ênfase3 2 3 4 4 2" xfId="11737"/>
    <cellStyle name="20% - Ênfase3 2 3 4 4 3" xfId="18327"/>
    <cellStyle name="20% - Ênfase3 2 3 4 5" xfId="7350"/>
    <cellStyle name="20% - Ênfase3 2 3 4 6" xfId="13940"/>
    <cellStyle name="20% - Ênfase3 2 3 5" xfId="1306"/>
    <cellStyle name="20% - Ênfase3 2 3 5 2" xfId="3497"/>
    <cellStyle name="20% - Ênfase3 2 3 5 2 2" xfId="10087"/>
    <cellStyle name="20% - Ênfase3 2 3 5 2 3" xfId="16677"/>
    <cellStyle name="20% - Ênfase3 2 3 5 3" xfId="5695"/>
    <cellStyle name="20% - Ênfase3 2 3 5 3 2" xfId="12285"/>
    <cellStyle name="20% - Ênfase3 2 3 5 3 3" xfId="18875"/>
    <cellStyle name="20% - Ênfase3 2 3 5 4" xfId="7898"/>
    <cellStyle name="20% - Ênfase3 2 3 5 5" xfId="14488"/>
    <cellStyle name="20% - Ênfase3 2 3 6" xfId="2398"/>
    <cellStyle name="20% - Ênfase3 2 3 6 2" xfId="8988"/>
    <cellStyle name="20% - Ênfase3 2 3 6 3" xfId="15578"/>
    <cellStyle name="20% - Ênfase3 2 3 7" xfId="4584"/>
    <cellStyle name="20% - Ênfase3 2 3 7 2" xfId="11174"/>
    <cellStyle name="20% - Ênfase3 2 3 7 3" xfId="17764"/>
    <cellStyle name="20% - Ênfase3 2 3 8" xfId="6787"/>
    <cellStyle name="20% - Ênfase3 2 3 9" xfId="13377"/>
    <cellStyle name="20% - Ênfase3 2 4" xfId="263"/>
    <cellStyle name="20% - Ênfase3 2 4 2" xfId="524"/>
    <cellStyle name="20% - Ênfase3 2 4 2 2" xfId="1079"/>
    <cellStyle name="20% - Ênfase3 2 4 2 2 2" xfId="2182"/>
    <cellStyle name="20% - Ênfase3 2 4 2 2 2 2" xfId="4372"/>
    <cellStyle name="20% - Ênfase3 2 4 2 2 2 2 2" xfId="10962"/>
    <cellStyle name="20% - Ênfase3 2 4 2 2 2 2 3" xfId="17552"/>
    <cellStyle name="20% - Ênfase3 2 4 2 2 2 3" xfId="6570"/>
    <cellStyle name="20% - Ênfase3 2 4 2 2 2 3 2" xfId="13160"/>
    <cellStyle name="20% - Ênfase3 2 4 2 2 2 3 3" xfId="19750"/>
    <cellStyle name="20% - Ênfase3 2 4 2 2 2 4" xfId="8773"/>
    <cellStyle name="20% - Ênfase3 2 4 2 2 2 5" xfId="15363"/>
    <cellStyle name="20% - Ênfase3 2 4 2 2 3" xfId="3273"/>
    <cellStyle name="20% - Ênfase3 2 4 2 2 3 2" xfId="9863"/>
    <cellStyle name="20% - Ênfase3 2 4 2 2 3 3" xfId="16453"/>
    <cellStyle name="20% - Ênfase3 2 4 2 2 4" xfId="5471"/>
    <cellStyle name="20% - Ênfase3 2 4 2 2 4 2" xfId="12061"/>
    <cellStyle name="20% - Ênfase3 2 4 2 2 4 3" xfId="18651"/>
    <cellStyle name="20% - Ênfase3 2 4 2 2 5" xfId="7674"/>
    <cellStyle name="20% - Ênfase3 2 4 2 2 6" xfId="14264"/>
    <cellStyle name="20% - Ênfase3 2 4 2 3" xfId="1630"/>
    <cellStyle name="20% - Ênfase3 2 4 2 3 2" xfId="3821"/>
    <cellStyle name="20% - Ênfase3 2 4 2 3 2 2" xfId="10411"/>
    <cellStyle name="20% - Ênfase3 2 4 2 3 2 3" xfId="17001"/>
    <cellStyle name="20% - Ênfase3 2 4 2 3 3" xfId="6019"/>
    <cellStyle name="20% - Ênfase3 2 4 2 3 3 2" xfId="12609"/>
    <cellStyle name="20% - Ênfase3 2 4 2 3 3 3" xfId="19199"/>
    <cellStyle name="20% - Ênfase3 2 4 2 3 4" xfId="8222"/>
    <cellStyle name="20% - Ênfase3 2 4 2 3 5" xfId="14812"/>
    <cellStyle name="20% - Ênfase3 2 4 2 4" xfId="2722"/>
    <cellStyle name="20% - Ênfase3 2 4 2 4 2" xfId="9312"/>
    <cellStyle name="20% - Ênfase3 2 4 2 4 3" xfId="15902"/>
    <cellStyle name="20% - Ênfase3 2 4 2 5" xfId="4908"/>
    <cellStyle name="20% - Ênfase3 2 4 2 5 2" xfId="11498"/>
    <cellStyle name="20% - Ênfase3 2 4 2 5 3" xfId="18088"/>
    <cellStyle name="20% - Ênfase3 2 4 2 6" xfId="7111"/>
    <cellStyle name="20% - Ênfase3 2 4 2 7" xfId="13701"/>
    <cellStyle name="20% - Ênfase3 2 4 3" xfId="823"/>
    <cellStyle name="20% - Ênfase3 2 4 3 2" xfId="1926"/>
    <cellStyle name="20% - Ênfase3 2 4 3 2 2" xfId="4116"/>
    <cellStyle name="20% - Ênfase3 2 4 3 2 2 2" xfId="10706"/>
    <cellStyle name="20% - Ênfase3 2 4 3 2 2 3" xfId="17296"/>
    <cellStyle name="20% - Ênfase3 2 4 3 2 3" xfId="6314"/>
    <cellStyle name="20% - Ênfase3 2 4 3 2 3 2" xfId="12904"/>
    <cellStyle name="20% - Ênfase3 2 4 3 2 3 3" xfId="19494"/>
    <cellStyle name="20% - Ênfase3 2 4 3 2 4" xfId="8517"/>
    <cellStyle name="20% - Ênfase3 2 4 3 2 5" xfId="15107"/>
    <cellStyle name="20% - Ênfase3 2 4 3 3" xfId="3017"/>
    <cellStyle name="20% - Ênfase3 2 4 3 3 2" xfId="9607"/>
    <cellStyle name="20% - Ênfase3 2 4 3 3 3" xfId="16197"/>
    <cellStyle name="20% - Ênfase3 2 4 3 4" xfId="5215"/>
    <cellStyle name="20% - Ênfase3 2 4 3 4 2" xfId="11805"/>
    <cellStyle name="20% - Ênfase3 2 4 3 4 3" xfId="18395"/>
    <cellStyle name="20% - Ênfase3 2 4 3 5" xfId="7418"/>
    <cellStyle name="20% - Ênfase3 2 4 3 6" xfId="14008"/>
    <cellStyle name="20% - Ênfase3 2 4 4" xfId="1374"/>
    <cellStyle name="20% - Ênfase3 2 4 4 2" xfId="3565"/>
    <cellStyle name="20% - Ênfase3 2 4 4 2 2" xfId="10155"/>
    <cellStyle name="20% - Ênfase3 2 4 4 2 3" xfId="16745"/>
    <cellStyle name="20% - Ênfase3 2 4 4 3" xfId="5763"/>
    <cellStyle name="20% - Ênfase3 2 4 4 3 2" xfId="12353"/>
    <cellStyle name="20% - Ênfase3 2 4 4 3 3" xfId="18943"/>
    <cellStyle name="20% - Ênfase3 2 4 4 4" xfId="7966"/>
    <cellStyle name="20% - Ênfase3 2 4 4 5" xfId="14556"/>
    <cellStyle name="20% - Ênfase3 2 4 5" xfId="2466"/>
    <cellStyle name="20% - Ênfase3 2 4 5 2" xfId="9056"/>
    <cellStyle name="20% - Ênfase3 2 4 5 3" xfId="15646"/>
    <cellStyle name="20% - Ênfase3 2 4 6" xfId="4652"/>
    <cellStyle name="20% - Ênfase3 2 4 6 2" xfId="11242"/>
    <cellStyle name="20% - Ênfase3 2 4 6 3" xfId="17832"/>
    <cellStyle name="20% - Ênfase3 2 4 7" xfId="6855"/>
    <cellStyle name="20% - Ênfase3 2 4 8" xfId="13445"/>
    <cellStyle name="20% - Ênfase3 2 5" xfId="338"/>
    <cellStyle name="20% - Ênfase3 2 5 2" xfId="597"/>
    <cellStyle name="20% - Ênfase3 2 5 2 2" xfId="1151"/>
    <cellStyle name="20% - Ênfase3 2 5 2 2 2" xfId="2254"/>
    <cellStyle name="20% - Ênfase3 2 5 2 2 2 2" xfId="4444"/>
    <cellStyle name="20% - Ênfase3 2 5 2 2 2 2 2" xfId="11034"/>
    <cellStyle name="20% - Ênfase3 2 5 2 2 2 2 3" xfId="17624"/>
    <cellStyle name="20% - Ênfase3 2 5 2 2 2 3" xfId="6642"/>
    <cellStyle name="20% - Ênfase3 2 5 2 2 2 3 2" xfId="13232"/>
    <cellStyle name="20% - Ênfase3 2 5 2 2 2 3 3" xfId="19822"/>
    <cellStyle name="20% - Ênfase3 2 5 2 2 2 4" xfId="8845"/>
    <cellStyle name="20% - Ênfase3 2 5 2 2 2 5" xfId="15435"/>
    <cellStyle name="20% - Ênfase3 2 5 2 2 3" xfId="3345"/>
    <cellStyle name="20% - Ênfase3 2 5 2 2 3 2" xfId="9935"/>
    <cellStyle name="20% - Ênfase3 2 5 2 2 3 3" xfId="16525"/>
    <cellStyle name="20% - Ênfase3 2 5 2 2 4" xfId="5543"/>
    <cellStyle name="20% - Ênfase3 2 5 2 2 4 2" xfId="12133"/>
    <cellStyle name="20% - Ênfase3 2 5 2 2 4 3" xfId="18723"/>
    <cellStyle name="20% - Ênfase3 2 5 2 2 5" xfId="7746"/>
    <cellStyle name="20% - Ênfase3 2 5 2 2 6" xfId="14336"/>
    <cellStyle name="20% - Ênfase3 2 5 2 3" xfId="1702"/>
    <cellStyle name="20% - Ênfase3 2 5 2 3 2" xfId="3893"/>
    <cellStyle name="20% - Ênfase3 2 5 2 3 2 2" xfId="10483"/>
    <cellStyle name="20% - Ênfase3 2 5 2 3 2 3" xfId="17073"/>
    <cellStyle name="20% - Ênfase3 2 5 2 3 3" xfId="6091"/>
    <cellStyle name="20% - Ênfase3 2 5 2 3 3 2" xfId="12681"/>
    <cellStyle name="20% - Ênfase3 2 5 2 3 3 3" xfId="19271"/>
    <cellStyle name="20% - Ênfase3 2 5 2 3 4" xfId="8294"/>
    <cellStyle name="20% - Ênfase3 2 5 2 3 5" xfId="14884"/>
    <cellStyle name="20% - Ênfase3 2 5 2 4" xfId="2794"/>
    <cellStyle name="20% - Ênfase3 2 5 2 4 2" xfId="9384"/>
    <cellStyle name="20% - Ênfase3 2 5 2 4 3" xfId="15974"/>
    <cellStyle name="20% - Ênfase3 2 5 2 5" xfId="4980"/>
    <cellStyle name="20% - Ênfase3 2 5 2 5 2" xfId="11570"/>
    <cellStyle name="20% - Ênfase3 2 5 2 5 3" xfId="18160"/>
    <cellStyle name="20% - Ênfase3 2 5 2 6" xfId="7183"/>
    <cellStyle name="20% - Ênfase3 2 5 2 7" xfId="13773"/>
    <cellStyle name="20% - Ênfase3 2 5 3" xfId="895"/>
    <cellStyle name="20% - Ênfase3 2 5 3 2" xfId="1998"/>
    <cellStyle name="20% - Ênfase3 2 5 3 2 2" xfId="4188"/>
    <cellStyle name="20% - Ênfase3 2 5 3 2 2 2" xfId="10778"/>
    <cellStyle name="20% - Ênfase3 2 5 3 2 2 3" xfId="17368"/>
    <cellStyle name="20% - Ênfase3 2 5 3 2 3" xfId="6386"/>
    <cellStyle name="20% - Ênfase3 2 5 3 2 3 2" xfId="12976"/>
    <cellStyle name="20% - Ênfase3 2 5 3 2 3 3" xfId="19566"/>
    <cellStyle name="20% - Ênfase3 2 5 3 2 4" xfId="8589"/>
    <cellStyle name="20% - Ênfase3 2 5 3 2 5" xfId="15179"/>
    <cellStyle name="20% - Ênfase3 2 5 3 3" xfId="3089"/>
    <cellStyle name="20% - Ênfase3 2 5 3 3 2" xfId="9679"/>
    <cellStyle name="20% - Ênfase3 2 5 3 3 3" xfId="16269"/>
    <cellStyle name="20% - Ênfase3 2 5 3 4" xfId="5287"/>
    <cellStyle name="20% - Ênfase3 2 5 3 4 2" xfId="11877"/>
    <cellStyle name="20% - Ênfase3 2 5 3 4 3" xfId="18467"/>
    <cellStyle name="20% - Ênfase3 2 5 3 5" xfId="7490"/>
    <cellStyle name="20% - Ênfase3 2 5 3 6" xfId="14080"/>
    <cellStyle name="20% - Ênfase3 2 5 4" xfId="1446"/>
    <cellStyle name="20% - Ênfase3 2 5 4 2" xfId="3637"/>
    <cellStyle name="20% - Ênfase3 2 5 4 2 2" xfId="10227"/>
    <cellStyle name="20% - Ênfase3 2 5 4 2 3" xfId="16817"/>
    <cellStyle name="20% - Ênfase3 2 5 4 3" xfId="5835"/>
    <cellStyle name="20% - Ênfase3 2 5 4 3 2" xfId="12425"/>
    <cellStyle name="20% - Ênfase3 2 5 4 3 3" xfId="19015"/>
    <cellStyle name="20% - Ênfase3 2 5 4 4" xfId="8038"/>
    <cellStyle name="20% - Ênfase3 2 5 4 5" xfId="14628"/>
    <cellStyle name="20% - Ênfase3 2 5 5" xfId="2538"/>
    <cellStyle name="20% - Ênfase3 2 5 5 2" xfId="9128"/>
    <cellStyle name="20% - Ênfase3 2 5 5 3" xfId="15718"/>
    <cellStyle name="20% - Ênfase3 2 5 6" xfId="4724"/>
    <cellStyle name="20% - Ênfase3 2 5 6 2" xfId="11314"/>
    <cellStyle name="20% - Ênfase3 2 5 6 3" xfId="17904"/>
    <cellStyle name="20% - Ênfase3 2 5 7" xfId="6927"/>
    <cellStyle name="20% - Ênfase3 2 5 8" xfId="13517"/>
    <cellStyle name="20% - Ênfase3 2 6" xfId="408"/>
    <cellStyle name="20% - Ênfase3 2 6 2" xfId="963"/>
    <cellStyle name="20% - Ênfase3 2 6 2 2" xfId="2066"/>
    <cellStyle name="20% - Ênfase3 2 6 2 2 2" xfId="4256"/>
    <cellStyle name="20% - Ênfase3 2 6 2 2 2 2" xfId="10846"/>
    <cellStyle name="20% - Ênfase3 2 6 2 2 2 3" xfId="17436"/>
    <cellStyle name="20% - Ênfase3 2 6 2 2 3" xfId="6454"/>
    <cellStyle name="20% - Ênfase3 2 6 2 2 3 2" xfId="13044"/>
    <cellStyle name="20% - Ênfase3 2 6 2 2 3 3" xfId="19634"/>
    <cellStyle name="20% - Ênfase3 2 6 2 2 4" xfId="8657"/>
    <cellStyle name="20% - Ênfase3 2 6 2 2 5" xfId="15247"/>
    <cellStyle name="20% - Ênfase3 2 6 2 3" xfId="3157"/>
    <cellStyle name="20% - Ênfase3 2 6 2 3 2" xfId="9747"/>
    <cellStyle name="20% - Ênfase3 2 6 2 3 3" xfId="16337"/>
    <cellStyle name="20% - Ênfase3 2 6 2 4" xfId="5355"/>
    <cellStyle name="20% - Ênfase3 2 6 2 4 2" xfId="11945"/>
    <cellStyle name="20% - Ênfase3 2 6 2 4 3" xfId="18535"/>
    <cellStyle name="20% - Ênfase3 2 6 2 5" xfId="7558"/>
    <cellStyle name="20% - Ênfase3 2 6 2 6" xfId="14148"/>
    <cellStyle name="20% - Ênfase3 2 6 3" xfId="1514"/>
    <cellStyle name="20% - Ênfase3 2 6 3 2" xfId="3705"/>
    <cellStyle name="20% - Ênfase3 2 6 3 2 2" xfId="10295"/>
    <cellStyle name="20% - Ênfase3 2 6 3 2 3" xfId="16885"/>
    <cellStyle name="20% - Ênfase3 2 6 3 3" xfId="5903"/>
    <cellStyle name="20% - Ênfase3 2 6 3 3 2" xfId="12493"/>
    <cellStyle name="20% - Ênfase3 2 6 3 3 3" xfId="19083"/>
    <cellStyle name="20% - Ênfase3 2 6 3 4" xfId="8106"/>
    <cellStyle name="20% - Ênfase3 2 6 3 5" xfId="14696"/>
    <cellStyle name="20% - Ênfase3 2 6 4" xfId="2606"/>
    <cellStyle name="20% - Ênfase3 2 6 4 2" xfId="9196"/>
    <cellStyle name="20% - Ênfase3 2 6 4 3" xfId="15786"/>
    <cellStyle name="20% - Ênfase3 2 6 5" xfId="4792"/>
    <cellStyle name="20% - Ênfase3 2 6 5 2" xfId="11382"/>
    <cellStyle name="20% - Ênfase3 2 6 5 3" xfId="17972"/>
    <cellStyle name="20% - Ênfase3 2 6 6" xfId="6995"/>
    <cellStyle name="20% - Ênfase3 2 6 7" xfId="13585"/>
    <cellStyle name="20% - Ênfase3 2 7" xfId="621"/>
    <cellStyle name="20% - Ênfase3 2 7 2" xfId="1175"/>
    <cellStyle name="20% - Ênfase3 2 7 2 2" xfId="2278"/>
    <cellStyle name="20% - Ênfase3 2 7 2 2 2" xfId="4468"/>
    <cellStyle name="20% - Ênfase3 2 7 2 2 2 2" xfId="11058"/>
    <cellStyle name="20% - Ênfase3 2 7 2 2 2 3" xfId="17648"/>
    <cellStyle name="20% - Ênfase3 2 7 2 2 3" xfId="6666"/>
    <cellStyle name="20% - Ênfase3 2 7 2 2 3 2" xfId="13256"/>
    <cellStyle name="20% - Ênfase3 2 7 2 2 3 3" xfId="19846"/>
    <cellStyle name="20% - Ênfase3 2 7 2 2 4" xfId="8869"/>
    <cellStyle name="20% - Ênfase3 2 7 2 2 5" xfId="15459"/>
    <cellStyle name="20% - Ênfase3 2 7 2 3" xfId="3369"/>
    <cellStyle name="20% - Ênfase3 2 7 2 3 2" xfId="9959"/>
    <cellStyle name="20% - Ênfase3 2 7 2 3 3" xfId="16549"/>
    <cellStyle name="20% - Ênfase3 2 7 2 4" xfId="5567"/>
    <cellStyle name="20% - Ênfase3 2 7 2 4 2" xfId="12157"/>
    <cellStyle name="20% - Ênfase3 2 7 2 4 3" xfId="18747"/>
    <cellStyle name="20% - Ênfase3 2 7 2 5" xfId="7770"/>
    <cellStyle name="20% - Ênfase3 2 7 2 6" xfId="14360"/>
    <cellStyle name="20% - Ênfase3 2 7 3" xfId="1726"/>
    <cellStyle name="20% - Ênfase3 2 7 3 2" xfId="3917"/>
    <cellStyle name="20% - Ênfase3 2 7 3 2 2" xfId="10507"/>
    <cellStyle name="20% - Ênfase3 2 7 3 2 3" xfId="17097"/>
    <cellStyle name="20% - Ênfase3 2 7 3 3" xfId="6115"/>
    <cellStyle name="20% - Ênfase3 2 7 3 3 2" xfId="12705"/>
    <cellStyle name="20% - Ênfase3 2 7 3 3 3" xfId="19295"/>
    <cellStyle name="20% - Ênfase3 2 7 3 4" xfId="8318"/>
    <cellStyle name="20% - Ênfase3 2 7 3 5" xfId="14908"/>
    <cellStyle name="20% - Ênfase3 2 7 4" xfId="2818"/>
    <cellStyle name="20% - Ênfase3 2 7 4 2" xfId="9408"/>
    <cellStyle name="20% - Ênfase3 2 7 4 3" xfId="15998"/>
    <cellStyle name="20% - Ênfase3 2 7 5" xfId="5004"/>
    <cellStyle name="20% - Ênfase3 2 7 5 2" xfId="11594"/>
    <cellStyle name="20% - Ênfase3 2 7 5 3" xfId="18184"/>
    <cellStyle name="20% - Ênfase3 2 7 6" xfId="7207"/>
    <cellStyle name="20% - Ênfase3 2 7 7" xfId="13797"/>
    <cellStyle name="20% - Ênfase3 2 8" xfId="659"/>
    <cellStyle name="20% - Ênfase3 2 8 2" xfId="1763"/>
    <cellStyle name="20% - Ênfase3 2 8 2 2" xfId="3953"/>
    <cellStyle name="20% - Ênfase3 2 8 2 2 2" xfId="10543"/>
    <cellStyle name="20% - Ênfase3 2 8 2 2 3" xfId="17133"/>
    <cellStyle name="20% - Ênfase3 2 8 2 3" xfId="6151"/>
    <cellStyle name="20% - Ênfase3 2 8 2 3 2" xfId="12741"/>
    <cellStyle name="20% - Ênfase3 2 8 2 3 3" xfId="19331"/>
    <cellStyle name="20% - Ênfase3 2 8 2 4" xfId="8354"/>
    <cellStyle name="20% - Ênfase3 2 8 2 5" xfId="14944"/>
    <cellStyle name="20% - Ênfase3 2 8 3" xfId="2854"/>
    <cellStyle name="20% - Ênfase3 2 8 3 2" xfId="9444"/>
    <cellStyle name="20% - Ênfase3 2 8 3 3" xfId="16034"/>
    <cellStyle name="20% - Ênfase3 2 8 4" xfId="5052"/>
    <cellStyle name="20% - Ênfase3 2 8 4 2" xfId="11642"/>
    <cellStyle name="20% - Ênfase3 2 8 4 3" xfId="18232"/>
    <cellStyle name="20% - Ênfase3 2 8 5" xfId="7255"/>
    <cellStyle name="20% - Ênfase3 2 8 6" xfId="13845"/>
    <cellStyle name="20% - Ênfase3 2 9" xfId="1258"/>
    <cellStyle name="20% - Ênfase3 2 9 2" xfId="3449"/>
    <cellStyle name="20% - Ênfase3 2 9 2 2" xfId="10039"/>
    <cellStyle name="20% - Ênfase3 2 9 2 3" xfId="16629"/>
    <cellStyle name="20% - Ênfase3 2 9 3" xfId="5647"/>
    <cellStyle name="20% - Ênfase3 2 9 3 2" xfId="12237"/>
    <cellStyle name="20% - Ênfase3 2 9 3 3" xfId="18827"/>
    <cellStyle name="20% - Ênfase3 2 9 4" xfId="7850"/>
    <cellStyle name="20% - Ênfase3 2 9 5" xfId="14440"/>
    <cellStyle name="20% - Ênfase3 3" xfId="1188"/>
    <cellStyle name="20% - Ênfase3 3 2" xfId="3381"/>
    <cellStyle name="20% - Ênfase3 3 2 2" xfId="9971"/>
    <cellStyle name="20% - Ênfase3 3 2 3" xfId="16561"/>
    <cellStyle name="20% - Ênfase3 3 3" xfId="5579"/>
    <cellStyle name="20% - Ênfase3 3 3 2" xfId="12169"/>
    <cellStyle name="20% - Ênfase3 3 3 3" xfId="18759"/>
    <cellStyle name="20% - Ênfase3 3 4" xfId="7782"/>
    <cellStyle name="20% - Ênfase3 3 5" xfId="14372"/>
    <cellStyle name="20% - Ênfase3 4" xfId="5016"/>
    <cellStyle name="20% - Ênfase3 4 2" xfId="11606"/>
    <cellStyle name="20% - Ênfase3 4 3" xfId="18196"/>
    <cellStyle name="20% - Ênfase3 5" xfId="7219"/>
    <cellStyle name="20% - Ênfase3 6" xfId="13809"/>
    <cellStyle name="20% - Ênfase4" xfId="34" builtinId="42" customBuiltin="1"/>
    <cellStyle name="20% - Ênfase4 2" xfId="94"/>
    <cellStyle name="20% - Ênfase4 2 10" xfId="2305"/>
    <cellStyle name="20% - Ênfase4 2 10 2" xfId="8895"/>
    <cellStyle name="20% - Ênfase4 2 10 3" xfId="15485"/>
    <cellStyle name="20% - Ênfase4 2 11" xfId="4538"/>
    <cellStyle name="20% - Ênfase4 2 11 2" xfId="11128"/>
    <cellStyle name="20% - Ênfase4 2 11 3" xfId="17718"/>
    <cellStyle name="20% - Ênfase4 2 12" xfId="6694"/>
    <cellStyle name="20% - Ênfase4 2 13" xfId="13284"/>
    <cellStyle name="20% - Ênfase4 2 2" xfId="171"/>
    <cellStyle name="20% - Ênfase4 2 2 2" xfId="289"/>
    <cellStyle name="20% - Ênfase4 2 2 2 2" xfId="550"/>
    <cellStyle name="20% - Ênfase4 2 2 2 2 2" xfId="1105"/>
    <cellStyle name="20% - Ênfase4 2 2 2 2 2 2" xfId="2208"/>
    <cellStyle name="20% - Ênfase4 2 2 2 2 2 2 2" xfId="4398"/>
    <cellStyle name="20% - Ênfase4 2 2 2 2 2 2 2 2" xfId="10988"/>
    <cellStyle name="20% - Ênfase4 2 2 2 2 2 2 2 3" xfId="17578"/>
    <cellStyle name="20% - Ênfase4 2 2 2 2 2 2 3" xfId="6596"/>
    <cellStyle name="20% - Ênfase4 2 2 2 2 2 2 3 2" xfId="13186"/>
    <cellStyle name="20% - Ênfase4 2 2 2 2 2 2 3 3" xfId="19776"/>
    <cellStyle name="20% - Ênfase4 2 2 2 2 2 2 4" xfId="8799"/>
    <cellStyle name="20% - Ênfase4 2 2 2 2 2 2 5" xfId="15389"/>
    <cellStyle name="20% - Ênfase4 2 2 2 2 2 3" xfId="3299"/>
    <cellStyle name="20% - Ênfase4 2 2 2 2 2 3 2" xfId="9889"/>
    <cellStyle name="20% - Ênfase4 2 2 2 2 2 3 3" xfId="16479"/>
    <cellStyle name="20% - Ênfase4 2 2 2 2 2 4" xfId="5497"/>
    <cellStyle name="20% - Ênfase4 2 2 2 2 2 4 2" xfId="12087"/>
    <cellStyle name="20% - Ênfase4 2 2 2 2 2 4 3" xfId="18677"/>
    <cellStyle name="20% - Ênfase4 2 2 2 2 2 5" xfId="7700"/>
    <cellStyle name="20% - Ênfase4 2 2 2 2 2 6" xfId="14290"/>
    <cellStyle name="20% - Ênfase4 2 2 2 2 3" xfId="1656"/>
    <cellStyle name="20% - Ênfase4 2 2 2 2 3 2" xfId="3847"/>
    <cellStyle name="20% - Ênfase4 2 2 2 2 3 2 2" xfId="10437"/>
    <cellStyle name="20% - Ênfase4 2 2 2 2 3 2 3" xfId="17027"/>
    <cellStyle name="20% - Ênfase4 2 2 2 2 3 3" xfId="6045"/>
    <cellStyle name="20% - Ênfase4 2 2 2 2 3 3 2" xfId="12635"/>
    <cellStyle name="20% - Ênfase4 2 2 2 2 3 3 3" xfId="19225"/>
    <cellStyle name="20% - Ênfase4 2 2 2 2 3 4" xfId="8248"/>
    <cellStyle name="20% - Ênfase4 2 2 2 2 3 5" xfId="14838"/>
    <cellStyle name="20% - Ênfase4 2 2 2 2 4" xfId="2748"/>
    <cellStyle name="20% - Ênfase4 2 2 2 2 4 2" xfId="9338"/>
    <cellStyle name="20% - Ênfase4 2 2 2 2 4 3" xfId="15928"/>
    <cellStyle name="20% - Ênfase4 2 2 2 2 5" xfId="4934"/>
    <cellStyle name="20% - Ênfase4 2 2 2 2 5 2" xfId="11524"/>
    <cellStyle name="20% - Ênfase4 2 2 2 2 5 3" xfId="18114"/>
    <cellStyle name="20% - Ênfase4 2 2 2 2 6" xfId="7137"/>
    <cellStyle name="20% - Ênfase4 2 2 2 2 7" xfId="13727"/>
    <cellStyle name="20% - Ênfase4 2 2 2 3" xfId="849"/>
    <cellStyle name="20% - Ênfase4 2 2 2 3 2" xfId="1952"/>
    <cellStyle name="20% - Ênfase4 2 2 2 3 2 2" xfId="4142"/>
    <cellStyle name="20% - Ênfase4 2 2 2 3 2 2 2" xfId="10732"/>
    <cellStyle name="20% - Ênfase4 2 2 2 3 2 2 3" xfId="17322"/>
    <cellStyle name="20% - Ênfase4 2 2 2 3 2 3" xfId="6340"/>
    <cellStyle name="20% - Ênfase4 2 2 2 3 2 3 2" xfId="12930"/>
    <cellStyle name="20% - Ênfase4 2 2 2 3 2 3 3" xfId="19520"/>
    <cellStyle name="20% - Ênfase4 2 2 2 3 2 4" xfId="8543"/>
    <cellStyle name="20% - Ênfase4 2 2 2 3 2 5" xfId="15133"/>
    <cellStyle name="20% - Ênfase4 2 2 2 3 3" xfId="3043"/>
    <cellStyle name="20% - Ênfase4 2 2 2 3 3 2" xfId="9633"/>
    <cellStyle name="20% - Ênfase4 2 2 2 3 3 3" xfId="16223"/>
    <cellStyle name="20% - Ênfase4 2 2 2 3 4" xfId="5241"/>
    <cellStyle name="20% - Ênfase4 2 2 2 3 4 2" xfId="11831"/>
    <cellStyle name="20% - Ênfase4 2 2 2 3 4 3" xfId="18421"/>
    <cellStyle name="20% - Ênfase4 2 2 2 3 5" xfId="7444"/>
    <cellStyle name="20% - Ênfase4 2 2 2 3 6" xfId="14034"/>
    <cellStyle name="20% - Ênfase4 2 2 2 4" xfId="1400"/>
    <cellStyle name="20% - Ênfase4 2 2 2 4 2" xfId="3591"/>
    <cellStyle name="20% - Ênfase4 2 2 2 4 2 2" xfId="10181"/>
    <cellStyle name="20% - Ênfase4 2 2 2 4 2 3" xfId="16771"/>
    <cellStyle name="20% - Ênfase4 2 2 2 4 3" xfId="5789"/>
    <cellStyle name="20% - Ênfase4 2 2 2 4 3 2" xfId="12379"/>
    <cellStyle name="20% - Ênfase4 2 2 2 4 3 3" xfId="18969"/>
    <cellStyle name="20% - Ênfase4 2 2 2 4 4" xfId="7992"/>
    <cellStyle name="20% - Ênfase4 2 2 2 4 5" xfId="14582"/>
    <cellStyle name="20% - Ênfase4 2 2 2 5" xfId="2492"/>
    <cellStyle name="20% - Ênfase4 2 2 2 5 2" xfId="9082"/>
    <cellStyle name="20% - Ênfase4 2 2 2 5 3" xfId="15672"/>
    <cellStyle name="20% - Ênfase4 2 2 2 6" xfId="4678"/>
    <cellStyle name="20% - Ênfase4 2 2 2 6 2" xfId="11268"/>
    <cellStyle name="20% - Ênfase4 2 2 2 6 3" xfId="17858"/>
    <cellStyle name="20% - Ênfase4 2 2 2 7" xfId="6881"/>
    <cellStyle name="20% - Ênfase4 2 2 2 8" xfId="13471"/>
    <cellStyle name="20% - Ênfase4 2 2 3" xfId="434"/>
    <cellStyle name="20% - Ênfase4 2 2 3 2" xfId="989"/>
    <cellStyle name="20% - Ênfase4 2 2 3 2 2" xfId="2092"/>
    <cellStyle name="20% - Ênfase4 2 2 3 2 2 2" xfId="4282"/>
    <cellStyle name="20% - Ênfase4 2 2 3 2 2 2 2" xfId="10872"/>
    <cellStyle name="20% - Ênfase4 2 2 3 2 2 2 3" xfId="17462"/>
    <cellStyle name="20% - Ênfase4 2 2 3 2 2 3" xfId="6480"/>
    <cellStyle name="20% - Ênfase4 2 2 3 2 2 3 2" xfId="13070"/>
    <cellStyle name="20% - Ênfase4 2 2 3 2 2 3 3" xfId="19660"/>
    <cellStyle name="20% - Ênfase4 2 2 3 2 2 4" xfId="8683"/>
    <cellStyle name="20% - Ênfase4 2 2 3 2 2 5" xfId="15273"/>
    <cellStyle name="20% - Ênfase4 2 2 3 2 3" xfId="3183"/>
    <cellStyle name="20% - Ênfase4 2 2 3 2 3 2" xfId="9773"/>
    <cellStyle name="20% - Ênfase4 2 2 3 2 3 3" xfId="16363"/>
    <cellStyle name="20% - Ênfase4 2 2 3 2 4" xfId="5381"/>
    <cellStyle name="20% - Ênfase4 2 2 3 2 4 2" xfId="11971"/>
    <cellStyle name="20% - Ênfase4 2 2 3 2 4 3" xfId="18561"/>
    <cellStyle name="20% - Ênfase4 2 2 3 2 5" xfId="7584"/>
    <cellStyle name="20% - Ênfase4 2 2 3 2 6" xfId="14174"/>
    <cellStyle name="20% - Ênfase4 2 2 3 3" xfId="1540"/>
    <cellStyle name="20% - Ênfase4 2 2 3 3 2" xfId="3731"/>
    <cellStyle name="20% - Ênfase4 2 2 3 3 2 2" xfId="10321"/>
    <cellStyle name="20% - Ênfase4 2 2 3 3 2 3" xfId="16911"/>
    <cellStyle name="20% - Ênfase4 2 2 3 3 3" xfId="5929"/>
    <cellStyle name="20% - Ênfase4 2 2 3 3 3 2" xfId="12519"/>
    <cellStyle name="20% - Ênfase4 2 2 3 3 3 3" xfId="19109"/>
    <cellStyle name="20% - Ênfase4 2 2 3 3 4" xfId="8132"/>
    <cellStyle name="20% - Ênfase4 2 2 3 3 5" xfId="14722"/>
    <cellStyle name="20% - Ênfase4 2 2 3 4" xfId="2632"/>
    <cellStyle name="20% - Ênfase4 2 2 3 4 2" xfId="9222"/>
    <cellStyle name="20% - Ênfase4 2 2 3 4 3" xfId="15812"/>
    <cellStyle name="20% - Ênfase4 2 2 3 5" xfId="4818"/>
    <cellStyle name="20% - Ênfase4 2 2 3 5 2" xfId="11408"/>
    <cellStyle name="20% - Ênfase4 2 2 3 5 3" xfId="17998"/>
    <cellStyle name="20% - Ênfase4 2 2 3 6" xfId="7021"/>
    <cellStyle name="20% - Ênfase4 2 2 3 7" xfId="13611"/>
    <cellStyle name="20% - Ênfase4 2 2 4" xfId="733"/>
    <cellStyle name="20% - Ênfase4 2 2 4 2" xfId="1836"/>
    <cellStyle name="20% - Ênfase4 2 2 4 2 2" xfId="4026"/>
    <cellStyle name="20% - Ênfase4 2 2 4 2 2 2" xfId="10616"/>
    <cellStyle name="20% - Ênfase4 2 2 4 2 2 3" xfId="17206"/>
    <cellStyle name="20% - Ênfase4 2 2 4 2 3" xfId="6224"/>
    <cellStyle name="20% - Ênfase4 2 2 4 2 3 2" xfId="12814"/>
    <cellStyle name="20% - Ênfase4 2 2 4 2 3 3" xfId="19404"/>
    <cellStyle name="20% - Ênfase4 2 2 4 2 4" xfId="8427"/>
    <cellStyle name="20% - Ênfase4 2 2 4 2 5" xfId="15017"/>
    <cellStyle name="20% - Ênfase4 2 2 4 3" xfId="2927"/>
    <cellStyle name="20% - Ênfase4 2 2 4 3 2" xfId="9517"/>
    <cellStyle name="20% - Ênfase4 2 2 4 3 3" xfId="16107"/>
    <cellStyle name="20% - Ênfase4 2 2 4 4" xfId="5125"/>
    <cellStyle name="20% - Ênfase4 2 2 4 4 2" xfId="11715"/>
    <cellStyle name="20% - Ênfase4 2 2 4 4 3" xfId="18305"/>
    <cellStyle name="20% - Ênfase4 2 2 4 5" xfId="7328"/>
    <cellStyle name="20% - Ênfase4 2 2 4 6" xfId="13918"/>
    <cellStyle name="20% - Ênfase4 2 2 5" xfId="1284"/>
    <cellStyle name="20% - Ênfase4 2 2 5 2" xfId="3475"/>
    <cellStyle name="20% - Ênfase4 2 2 5 2 2" xfId="10065"/>
    <cellStyle name="20% - Ênfase4 2 2 5 2 3" xfId="16655"/>
    <cellStyle name="20% - Ênfase4 2 2 5 3" xfId="5673"/>
    <cellStyle name="20% - Ênfase4 2 2 5 3 2" xfId="12263"/>
    <cellStyle name="20% - Ênfase4 2 2 5 3 3" xfId="18853"/>
    <cellStyle name="20% - Ênfase4 2 2 5 4" xfId="7876"/>
    <cellStyle name="20% - Ênfase4 2 2 5 5" xfId="14466"/>
    <cellStyle name="20% - Ênfase4 2 2 6" xfId="2376"/>
    <cellStyle name="20% - Ênfase4 2 2 6 2" xfId="8966"/>
    <cellStyle name="20% - Ênfase4 2 2 6 3" xfId="15556"/>
    <cellStyle name="20% - Ênfase4 2 2 7" xfId="4562"/>
    <cellStyle name="20% - Ênfase4 2 2 7 2" xfId="11152"/>
    <cellStyle name="20% - Ênfase4 2 2 7 3" xfId="17742"/>
    <cellStyle name="20% - Ênfase4 2 2 8" xfId="6765"/>
    <cellStyle name="20% - Ênfase4 2 2 9" xfId="13355"/>
    <cellStyle name="20% - Ênfase4 2 3" xfId="195"/>
    <cellStyle name="20% - Ênfase4 2 3 2" xfId="313"/>
    <cellStyle name="20% - Ênfase4 2 3 2 2" xfId="574"/>
    <cellStyle name="20% - Ênfase4 2 3 2 2 2" xfId="1129"/>
    <cellStyle name="20% - Ênfase4 2 3 2 2 2 2" xfId="2232"/>
    <cellStyle name="20% - Ênfase4 2 3 2 2 2 2 2" xfId="4422"/>
    <cellStyle name="20% - Ênfase4 2 3 2 2 2 2 2 2" xfId="11012"/>
    <cellStyle name="20% - Ênfase4 2 3 2 2 2 2 2 3" xfId="17602"/>
    <cellStyle name="20% - Ênfase4 2 3 2 2 2 2 3" xfId="6620"/>
    <cellStyle name="20% - Ênfase4 2 3 2 2 2 2 3 2" xfId="13210"/>
    <cellStyle name="20% - Ênfase4 2 3 2 2 2 2 3 3" xfId="19800"/>
    <cellStyle name="20% - Ênfase4 2 3 2 2 2 2 4" xfId="8823"/>
    <cellStyle name="20% - Ênfase4 2 3 2 2 2 2 5" xfId="15413"/>
    <cellStyle name="20% - Ênfase4 2 3 2 2 2 3" xfId="3323"/>
    <cellStyle name="20% - Ênfase4 2 3 2 2 2 3 2" xfId="9913"/>
    <cellStyle name="20% - Ênfase4 2 3 2 2 2 3 3" xfId="16503"/>
    <cellStyle name="20% - Ênfase4 2 3 2 2 2 4" xfId="5521"/>
    <cellStyle name="20% - Ênfase4 2 3 2 2 2 4 2" xfId="12111"/>
    <cellStyle name="20% - Ênfase4 2 3 2 2 2 4 3" xfId="18701"/>
    <cellStyle name="20% - Ênfase4 2 3 2 2 2 5" xfId="7724"/>
    <cellStyle name="20% - Ênfase4 2 3 2 2 2 6" xfId="14314"/>
    <cellStyle name="20% - Ênfase4 2 3 2 2 3" xfId="1680"/>
    <cellStyle name="20% - Ênfase4 2 3 2 2 3 2" xfId="3871"/>
    <cellStyle name="20% - Ênfase4 2 3 2 2 3 2 2" xfId="10461"/>
    <cellStyle name="20% - Ênfase4 2 3 2 2 3 2 3" xfId="17051"/>
    <cellStyle name="20% - Ênfase4 2 3 2 2 3 3" xfId="6069"/>
    <cellStyle name="20% - Ênfase4 2 3 2 2 3 3 2" xfId="12659"/>
    <cellStyle name="20% - Ênfase4 2 3 2 2 3 3 3" xfId="19249"/>
    <cellStyle name="20% - Ênfase4 2 3 2 2 3 4" xfId="8272"/>
    <cellStyle name="20% - Ênfase4 2 3 2 2 3 5" xfId="14862"/>
    <cellStyle name="20% - Ênfase4 2 3 2 2 4" xfId="2772"/>
    <cellStyle name="20% - Ênfase4 2 3 2 2 4 2" xfId="9362"/>
    <cellStyle name="20% - Ênfase4 2 3 2 2 4 3" xfId="15952"/>
    <cellStyle name="20% - Ênfase4 2 3 2 2 5" xfId="4958"/>
    <cellStyle name="20% - Ênfase4 2 3 2 2 5 2" xfId="11548"/>
    <cellStyle name="20% - Ênfase4 2 3 2 2 5 3" xfId="18138"/>
    <cellStyle name="20% - Ênfase4 2 3 2 2 6" xfId="7161"/>
    <cellStyle name="20% - Ênfase4 2 3 2 2 7" xfId="13751"/>
    <cellStyle name="20% - Ênfase4 2 3 2 3" xfId="873"/>
    <cellStyle name="20% - Ênfase4 2 3 2 3 2" xfId="1976"/>
    <cellStyle name="20% - Ênfase4 2 3 2 3 2 2" xfId="4166"/>
    <cellStyle name="20% - Ênfase4 2 3 2 3 2 2 2" xfId="10756"/>
    <cellStyle name="20% - Ênfase4 2 3 2 3 2 2 3" xfId="17346"/>
    <cellStyle name="20% - Ênfase4 2 3 2 3 2 3" xfId="6364"/>
    <cellStyle name="20% - Ênfase4 2 3 2 3 2 3 2" xfId="12954"/>
    <cellStyle name="20% - Ênfase4 2 3 2 3 2 3 3" xfId="19544"/>
    <cellStyle name="20% - Ênfase4 2 3 2 3 2 4" xfId="8567"/>
    <cellStyle name="20% - Ênfase4 2 3 2 3 2 5" xfId="15157"/>
    <cellStyle name="20% - Ênfase4 2 3 2 3 3" xfId="3067"/>
    <cellStyle name="20% - Ênfase4 2 3 2 3 3 2" xfId="9657"/>
    <cellStyle name="20% - Ênfase4 2 3 2 3 3 3" xfId="16247"/>
    <cellStyle name="20% - Ênfase4 2 3 2 3 4" xfId="5265"/>
    <cellStyle name="20% - Ênfase4 2 3 2 3 4 2" xfId="11855"/>
    <cellStyle name="20% - Ênfase4 2 3 2 3 4 3" xfId="18445"/>
    <cellStyle name="20% - Ênfase4 2 3 2 3 5" xfId="7468"/>
    <cellStyle name="20% - Ênfase4 2 3 2 3 6" xfId="14058"/>
    <cellStyle name="20% - Ênfase4 2 3 2 4" xfId="1424"/>
    <cellStyle name="20% - Ênfase4 2 3 2 4 2" xfId="3615"/>
    <cellStyle name="20% - Ênfase4 2 3 2 4 2 2" xfId="10205"/>
    <cellStyle name="20% - Ênfase4 2 3 2 4 2 3" xfId="16795"/>
    <cellStyle name="20% - Ênfase4 2 3 2 4 3" xfId="5813"/>
    <cellStyle name="20% - Ênfase4 2 3 2 4 3 2" xfId="12403"/>
    <cellStyle name="20% - Ênfase4 2 3 2 4 3 3" xfId="18993"/>
    <cellStyle name="20% - Ênfase4 2 3 2 4 4" xfId="8016"/>
    <cellStyle name="20% - Ênfase4 2 3 2 4 5" xfId="14606"/>
    <cellStyle name="20% - Ênfase4 2 3 2 5" xfId="2516"/>
    <cellStyle name="20% - Ênfase4 2 3 2 5 2" xfId="9106"/>
    <cellStyle name="20% - Ênfase4 2 3 2 5 3" xfId="15696"/>
    <cellStyle name="20% - Ênfase4 2 3 2 6" xfId="4702"/>
    <cellStyle name="20% - Ênfase4 2 3 2 6 2" xfId="11292"/>
    <cellStyle name="20% - Ênfase4 2 3 2 6 3" xfId="17882"/>
    <cellStyle name="20% - Ênfase4 2 3 2 7" xfId="6905"/>
    <cellStyle name="20% - Ênfase4 2 3 2 8" xfId="13495"/>
    <cellStyle name="20% - Ênfase4 2 3 3" xfId="458"/>
    <cellStyle name="20% - Ênfase4 2 3 3 2" xfId="1013"/>
    <cellStyle name="20% - Ênfase4 2 3 3 2 2" xfId="2116"/>
    <cellStyle name="20% - Ênfase4 2 3 3 2 2 2" xfId="4306"/>
    <cellStyle name="20% - Ênfase4 2 3 3 2 2 2 2" xfId="10896"/>
    <cellStyle name="20% - Ênfase4 2 3 3 2 2 2 3" xfId="17486"/>
    <cellStyle name="20% - Ênfase4 2 3 3 2 2 3" xfId="6504"/>
    <cellStyle name="20% - Ênfase4 2 3 3 2 2 3 2" xfId="13094"/>
    <cellStyle name="20% - Ênfase4 2 3 3 2 2 3 3" xfId="19684"/>
    <cellStyle name="20% - Ênfase4 2 3 3 2 2 4" xfId="8707"/>
    <cellStyle name="20% - Ênfase4 2 3 3 2 2 5" xfId="15297"/>
    <cellStyle name="20% - Ênfase4 2 3 3 2 3" xfId="3207"/>
    <cellStyle name="20% - Ênfase4 2 3 3 2 3 2" xfId="9797"/>
    <cellStyle name="20% - Ênfase4 2 3 3 2 3 3" xfId="16387"/>
    <cellStyle name="20% - Ênfase4 2 3 3 2 4" xfId="5405"/>
    <cellStyle name="20% - Ênfase4 2 3 3 2 4 2" xfId="11995"/>
    <cellStyle name="20% - Ênfase4 2 3 3 2 4 3" xfId="18585"/>
    <cellStyle name="20% - Ênfase4 2 3 3 2 5" xfId="7608"/>
    <cellStyle name="20% - Ênfase4 2 3 3 2 6" xfId="14198"/>
    <cellStyle name="20% - Ênfase4 2 3 3 3" xfId="1564"/>
    <cellStyle name="20% - Ênfase4 2 3 3 3 2" xfId="3755"/>
    <cellStyle name="20% - Ênfase4 2 3 3 3 2 2" xfId="10345"/>
    <cellStyle name="20% - Ênfase4 2 3 3 3 2 3" xfId="16935"/>
    <cellStyle name="20% - Ênfase4 2 3 3 3 3" xfId="5953"/>
    <cellStyle name="20% - Ênfase4 2 3 3 3 3 2" xfId="12543"/>
    <cellStyle name="20% - Ênfase4 2 3 3 3 3 3" xfId="19133"/>
    <cellStyle name="20% - Ênfase4 2 3 3 3 4" xfId="8156"/>
    <cellStyle name="20% - Ênfase4 2 3 3 3 5" xfId="14746"/>
    <cellStyle name="20% - Ênfase4 2 3 3 4" xfId="2656"/>
    <cellStyle name="20% - Ênfase4 2 3 3 4 2" xfId="9246"/>
    <cellStyle name="20% - Ênfase4 2 3 3 4 3" xfId="15836"/>
    <cellStyle name="20% - Ênfase4 2 3 3 5" xfId="4842"/>
    <cellStyle name="20% - Ênfase4 2 3 3 5 2" xfId="11432"/>
    <cellStyle name="20% - Ênfase4 2 3 3 5 3" xfId="18022"/>
    <cellStyle name="20% - Ênfase4 2 3 3 6" xfId="7045"/>
    <cellStyle name="20% - Ênfase4 2 3 3 7" xfId="13635"/>
    <cellStyle name="20% - Ênfase4 2 3 4" xfId="757"/>
    <cellStyle name="20% - Ênfase4 2 3 4 2" xfId="1860"/>
    <cellStyle name="20% - Ênfase4 2 3 4 2 2" xfId="4050"/>
    <cellStyle name="20% - Ênfase4 2 3 4 2 2 2" xfId="10640"/>
    <cellStyle name="20% - Ênfase4 2 3 4 2 2 3" xfId="17230"/>
    <cellStyle name="20% - Ênfase4 2 3 4 2 3" xfId="6248"/>
    <cellStyle name="20% - Ênfase4 2 3 4 2 3 2" xfId="12838"/>
    <cellStyle name="20% - Ênfase4 2 3 4 2 3 3" xfId="19428"/>
    <cellStyle name="20% - Ênfase4 2 3 4 2 4" xfId="8451"/>
    <cellStyle name="20% - Ênfase4 2 3 4 2 5" xfId="15041"/>
    <cellStyle name="20% - Ênfase4 2 3 4 3" xfId="2951"/>
    <cellStyle name="20% - Ênfase4 2 3 4 3 2" xfId="9541"/>
    <cellStyle name="20% - Ênfase4 2 3 4 3 3" xfId="16131"/>
    <cellStyle name="20% - Ênfase4 2 3 4 4" xfId="5149"/>
    <cellStyle name="20% - Ênfase4 2 3 4 4 2" xfId="11739"/>
    <cellStyle name="20% - Ênfase4 2 3 4 4 3" xfId="18329"/>
    <cellStyle name="20% - Ênfase4 2 3 4 5" xfId="7352"/>
    <cellStyle name="20% - Ênfase4 2 3 4 6" xfId="13942"/>
    <cellStyle name="20% - Ênfase4 2 3 5" xfId="1308"/>
    <cellStyle name="20% - Ênfase4 2 3 5 2" xfId="3499"/>
    <cellStyle name="20% - Ênfase4 2 3 5 2 2" xfId="10089"/>
    <cellStyle name="20% - Ênfase4 2 3 5 2 3" xfId="16679"/>
    <cellStyle name="20% - Ênfase4 2 3 5 3" xfId="5697"/>
    <cellStyle name="20% - Ênfase4 2 3 5 3 2" xfId="12287"/>
    <cellStyle name="20% - Ênfase4 2 3 5 3 3" xfId="18877"/>
    <cellStyle name="20% - Ênfase4 2 3 5 4" xfId="7900"/>
    <cellStyle name="20% - Ênfase4 2 3 5 5" xfId="14490"/>
    <cellStyle name="20% - Ênfase4 2 3 6" xfId="2400"/>
    <cellStyle name="20% - Ênfase4 2 3 6 2" xfId="8990"/>
    <cellStyle name="20% - Ênfase4 2 3 6 3" xfId="15580"/>
    <cellStyle name="20% - Ênfase4 2 3 7" xfId="4586"/>
    <cellStyle name="20% - Ênfase4 2 3 7 2" xfId="11176"/>
    <cellStyle name="20% - Ênfase4 2 3 7 3" xfId="17766"/>
    <cellStyle name="20% - Ênfase4 2 3 8" xfId="6789"/>
    <cellStyle name="20% - Ênfase4 2 3 9" xfId="13379"/>
    <cellStyle name="20% - Ênfase4 2 4" xfId="265"/>
    <cellStyle name="20% - Ênfase4 2 4 2" xfId="526"/>
    <cellStyle name="20% - Ênfase4 2 4 2 2" xfId="1081"/>
    <cellStyle name="20% - Ênfase4 2 4 2 2 2" xfId="2184"/>
    <cellStyle name="20% - Ênfase4 2 4 2 2 2 2" xfId="4374"/>
    <cellStyle name="20% - Ênfase4 2 4 2 2 2 2 2" xfId="10964"/>
    <cellStyle name="20% - Ênfase4 2 4 2 2 2 2 3" xfId="17554"/>
    <cellStyle name="20% - Ênfase4 2 4 2 2 2 3" xfId="6572"/>
    <cellStyle name="20% - Ênfase4 2 4 2 2 2 3 2" xfId="13162"/>
    <cellStyle name="20% - Ênfase4 2 4 2 2 2 3 3" xfId="19752"/>
    <cellStyle name="20% - Ênfase4 2 4 2 2 2 4" xfId="8775"/>
    <cellStyle name="20% - Ênfase4 2 4 2 2 2 5" xfId="15365"/>
    <cellStyle name="20% - Ênfase4 2 4 2 2 3" xfId="3275"/>
    <cellStyle name="20% - Ênfase4 2 4 2 2 3 2" xfId="9865"/>
    <cellStyle name="20% - Ênfase4 2 4 2 2 3 3" xfId="16455"/>
    <cellStyle name="20% - Ênfase4 2 4 2 2 4" xfId="5473"/>
    <cellStyle name="20% - Ênfase4 2 4 2 2 4 2" xfId="12063"/>
    <cellStyle name="20% - Ênfase4 2 4 2 2 4 3" xfId="18653"/>
    <cellStyle name="20% - Ênfase4 2 4 2 2 5" xfId="7676"/>
    <cellStyle name="20% - Ênfase4 2 4 2 2 6" xfId="14266"/>
    <cellStyle name="20% - Ênfase4 2 4 2 3" xfId="1632"/>
    <cellStyle name="20% - Ênfase4 2 4 2 3 2" xfId="3823"/>
    <cellStyle name="20% - Ênfase4 2 4 2 3 2 2" xfId="10413"/>
    <cellStyle name="20% - Ênfase4 2 4 2 3 2 3" xfId="17003"/>
    <cellStyle name="20% - Ênfase4 2 4 2 3 3" xfId="6021"/>
    <cellStyle name="20% - Ênfase4 2 4 2 3 3 2" xfId="12611"/>
    <cellStyle name="20% - Ênfase4 2 4 2 3 3 3" xfId="19201"/>
    <cellStyle name="20% - Ênfase4 2 4 2 3 4" xfId="8224"/>
    <cellStyle name="20% - Ênfase4 2 4 2 3 5" xfId="14814"/>
    <cellStyle name="20% - Ênfase4 2 4 2 4" xfId="2724"/>
    <cellStyle name="20% - Ênfase4 2 4 2 4 2" xfId="9314"/>
    <cellStyle name="20% - Ênfase4 2 4 2 4 3" xfId="15904"/>
    <cellStyle name="20% - Ênfase4 2 4 2 5" xfId="4910"/>
    <cellStyle name="20% - Ênfase4 2 4 2 5 2" xfId="11500"/>
    <cellStyle name="20% - Ênfase4 2 4 2 5 3" xfId="18090"/>
    <cellStyle name="20% - Ênfase4 2 4 2 6" xfId="7113"/>
    <cellStyle name="20% - Ênfase4 2 4 2 7" xfId="13703"/>
    <cellStyle name="20% - Ênfase4 2 4 3" xfId="825"/>
    <cellStyle name="20% - Ênfase4 2 4 3 2" xfId="1928"/>
    <cellStyle name="20% - Ênfase4 2 4 3 2 2" xfId="4118"/>
    <cellStyle name="20% - Ênfase4 2 4 3 2 2 2" xfId="10708"/>
    <cellStyle name="20% - Ênfase4 2 4 3 2 2 3" xfId="17298"/>
    <cellStyle name="20% - Ênfase4 2 4 3 2 3" xfId="6316"/>
    <cellStyle name="20% - Ênfase4 2 4 3 2 3 2" xfId="12906"/>
    <cellStyle name="20% - Ênfase4 2 4 3 2 3 3" xfId="19496"/>
    <cellStyle name="20% - Ênfase4 2 4 3 2 4" xfId="8519"/>
    <cellStyle name="20% - Ênfase4 2 4 3 2 5" xfId="15109"/>
    <cellStyle name="20% - Ênfase4 2 4 3 3" xfId="3019"/>
    <cellStyle name="20% - Ênfase4 2 4 3 3 2" xfId="9609"/>
    <cellStyle name="20% - Ênfase4 2 4 3 3 3" xfId="16199"/>
    <cellStyle name="20% - Ênfase4 2 4 3 4" xfId="5217"/>
    <cellStyle name="20% - Ênfase4 2 4 3 4 2" xfId="11807"/>
    <cellStyle name="20% - Ênfase4 2 4 3 4 3" xfId="18397"/>
    <cellStyle name="20% - Ênfase4 2 4 3 5" xfId="7420"/>
    <cellStyle name="20% - Ênfase4 2 4 3 6" xfId="14010"/>
    <cellStyle name="20% - Ênfase4 2 4 4" xfId="1376"/>
    <cellStyle name="20% - Ênfase4 2 4 4 2" xfId="3567"/>
    <cellStyle name="20% - Ênfase4 2 4 4 2 2" xfId="10157"/>
    <cellStyle name="20% - Ênfase4 2 4 4 2 3" xfId="16747"/>
    <cellStyle name="20% - Ênfase4 2 4 4 3" xfId="5765"/>
    <cellStyle name="20% - Ênfase4 2 4 4 3 2" xfId="12355"/>
    <cellStyle name="20% - Ênfase4 2 4 4 3 3" xfId="18945"/>
    <cellStyle name="20% - Ênfase4 2 4 4 4" xfId="7968"/>
    <cellStyle name="20% - Ênfase4 2 4 4 5" xfId="14558"/>
    <cellStyle name="20% - Ênfase4 2 4 5" xfId="2468"/>
    <cellStyle name="20% - Ênfase4 2 4 5 2" xfId="9058"/>
    <cellStyle name="20% - Ênfase4 2 4 5 3" xfId="15648"/>
    <cellStyle name="20% - Ênfase4 2 4 6" xfId="4654"/>
    <cellStyle name="20% - Ênfase4 2 4 6 2" xfId="11244"/>
    <cellStyle name="20% - Ênfase4 2 4 6 3" xfId="17834"/>
    <cellStyle name="20% - Ênfase4 2 4 7" xfId="6857"/>
    <cellStyle name="20% - Ênfase4 2 4 8" xfId="13447"/>
    <cellStyle name="20% - Ênfase4 2 5" xfId="340"/>
    <cellStyle name="20% - Ênfase4 2 5 2" xfId="599"/>
    <cellStyle name="20% - Ênfase4 2 5 2 2" xfId="1153"/>
    <cellStyle name="20% - Ênfase4 2 5 2 2 2" xfId="2256"/>
    <cellStyle name="20% - Ênfase4 2 5 2 2 2 2" xfId="4446"/>
    <cellStyle name="20% - Ênfase4 2 5 2 2 2 2 2" xfId="11036"/>
    <cellStyle name="20% - Ênfase4 2 5 2 2 2 2 3" xfId="17626"/>
    <cellStyle name="20% - Ênfase4 2 5 2 2 2 3" xfId="6644"/>
    <cellStyle name="20% - Ênfase4 2 5 2 2 2 3 2" xfId="13234"/>
    <cellStyle name="20% - Ênfase4 2 5 2 2 2 3 3" xfId="19824"/>
    <cellStyle name="20% - Ênfase4 2 5 2 2 2 4" xfId="8847"/>
    <cellStyle name="20% - Ênfase4 2 5 2 2 2 5" xfId="15437"/>
    <cellStyle name="20% - Ênfase4 2 5 2 2 3" xfId="3347"/>
    <cellStyle name="20% - Ênfase4 2 5 2 2 3 2" xfId="9937"/>
    <cellStyle name="20% - Ênfase4 2 5 2 2 3 3" xfId="16527"/>
    <cellStyle name="20% - Ênfase4 2 5 2 2 4" xfId="5545"/>
    <cellStyle name="20% - Ênfase4 2 5 2 2 4 2" xfId="12135"/>
    <cellStyle name="20% - Ênfase4 2 5 2 2 4 3" xfId="18725"/>
    <cellStyle name="20% - Ênfase4 2 5 2 2 5" xfId="7748"/>
    <cellStyle name="20% - Ênfase4 2 5 2 2 6" xfId="14338"/>
    <cellStyle name="20% - Ênfase4 2 5 2 3" xfId="1704"/>
    <cellStyle name="20% - Ênfase4 2 5 2 3 2" xfId="3895"/>
    <cellStyle name="20% - Ênfase4 2 5 2 3 2 2" xfId="10485"/>
    <cellStyle name="20% - Ênfase4 2 5 2 3 2 3" xfId="17075"/>
    <cellStyle name="20% - Ênfase4 2 5 2 3 3" xfId="6093"/>
    <cellStyle name="20% - Ênfase4 2 5 2 3 3 2" xfId="12683"/>
    <cellStyle name="20% - Ênfase4 2 5 2 3 3 3" xfId="19273"/>
    <cellStyle name="20% - Ênfase4 2 5 2 3 4" xfId="8296"/>
    <cellStyle name="20% - Ênfase4 2 5 2 3 5" xfId="14886"/>
    <cellStyle name="20% - Ênfase4 2 5 2 4" xfId="2796"/>
    <cellStyle name="20% - Ênfase4 2 5 2 4 2" xfId="9386"/>
    <cellStyle name="20% - Ênfase4 2 5 2 4 3" xfId="15976"/>
    <cellStyle name="20% - Ênfase4 2 5 2 5" xfId="4982"/>
    <cellStyle name="20% - Ênfase4 2 5 2 5 2" xfId="11572"/>
    <cellStyle name="20% - Ênfase4 2 5 2 5 3" xfId="18162"/>
    <cellStyle name="20% - Ênfase4 2 5 2 6" xfId="7185"/>
    <cellStyle name="20% - Ênfase4 2 5 2 7" xfId="13775"/>
    <cellStyle name="20% - Ênfase4 2 5 3" xfId="897"/>
    <cellStyle name="20% - Ênfase4 2 5 3 2" xfId="2000"/>
    <cellStyle name="20% - Ênfase4 2 5 3 2 2" xfId="4190"/>
    <cellStyle name="20% - Ênfase4 2 5 3 2 2 2" xfId="10780"/>
    <cellStyle name="20% - Ênfase4 2 5 3 2 2 3" xfId="17370"/>
    <cellStyle name="20% - Ênfase4 2 5 3 2 3" xfId="6388"/>
    <cellStyle name="20% - Ênfase4 2 5 3 2 3 2" xfId="12978"/>
    <cellStyle name="20% - Ênfase4 2 5 3 2 3 3" xfId="19568"/>
    <cellStyle name="20% - Ênfase4 2 5 3 2 4" xfId="8591"/>
    <cellStyle name="20% - Ênfase4 2 5 3 2 5" xfId="15181"/>
    <cellStyle name="20% - Ênfase4 2 5 3 3" xfId="3091"/>
    <cellStyle name="20% - Ênfase4 2 5 3 3 2" xfId="9681"/>
    <cellStyle name="20% - Ênfase4 2 5 3 3 3" xfId="16271"/>
    <cellStyle name="20% - Ênfase4 2 5 3 4" xfId="5289"/>
    <cellStyle name="20% - Ênfase4 2 5 3 4 2" xfId="11879"/>
    <cellStyle name="20% - Ênfase4 2 5 3 4 3" xfId="18469"/>
    <cellStyle name="20% - Ênfase4 2 5 3 5" xfId="7492"/>
    <cellStyle name="20% - Ênfase4 2 5 3 6" xfId="14082"/>
    <cellStyle name="20% - Ênfase4 2 5 4" xfId="1448"/>
    <cellStyle name="20% - Ênfase4 2 5 4 2" xfId="3639"/>
    <cellStyle name="20% - Ênfase4 2 5 4 2 2" xfId="10229"/>
    <cellStyle name="20% - Ênfase4 2 5 4 2 3" xfId="16819"/>
    <cellStyle name="20% - Ênfase4 2 5 4 3" xfId="5837"/>
    <cellStyle name="20% - Ênfase4 2 5 4 3 2" xfId="12427"/>
    <cellStyle name="20% - Ênfase4 2 5 4 3 3" xfId="19017"/>
    <cellStyle name="20% - Ênfase4 2 5 4 4" xfId="8040"/>
    <cellStyle name="20% - Ênfase4 2 5 4 5" xfId="14630"/>
    <cellStyle name="20% - Ênfase4 2 5 5" xfId="2540"/>
    <cellStyle name="20% - Ênfase4 2 5 5 2" xfId="9130"/>
    <cellStyle name="20% - Ênfase4 2 5 5 3" xfId="15720"/>
    <cellStyle name="20% - Ênfase4 2 5 6" xfId="4726"/>
    <cellStyle name="20% - Ênfase4 2 5 6 2" xfId="11316"/>
    <cellStyle name="20% - Ênfase4 2 5 6 3" xfId="17906"/>
    <cellStyle name="20% - Ênfase4 2 5 7" xfId="6929"/>
    <cellStyle name="20% - Ênfase4 2 5 8" xfId="13519"/>
    <cellStyle name="20% - Ênfase4 2 6" xfId="410"/>
    <cellStyle name="20% - Ênfase4 2 6 2" xfId="965"/>
    <cellStyle name="20% - Ênfase4 2 6 2 2" xfId="2068"/>
    <cellStyle name="20% - Ênfase4 2 6 2 2 2" xfId="4258"/>
    <cellStyle name="20% - Ênfase4 2 6 2 2 2 2" xfId="10848"/>
    <cellStyle name="20% - Ênfase4 2 6 2 2 2 3" xfId="17438"/>
    <cellStyle name="20% - Ênfase4 2 6 2 2 3" xfId="6456"/>
    <cellStyle name="20% - Ênfase4 2 6 2 2 3 2" xfId="13046"/>
    <cellStyle name="20% - Ênfase4 2 6 2 2 3 3" xfId="19636"/>
    <cellStyle name="20% - Ênfase4 2 6 2 2 4" xfId="8659"/>
    <cellStyle name="20% - Ênfase4 2 6 2 2 5" xfId="15249"/>
    <cellStyle name="20% - Ênfase4 2 6 2 3" xfId="3159"/>
    <cellStyle name="20% - Ênfase4 2 6 2 3 2" xfId="9749"/>
    <cellStyle name="20% - Ênfase4 2 6 2 3 3" xfId="16339"/>
    <cellStyle name="20% - Ênfase4 2 6 2 4" xfId="5357"/>
    <cellStyle name="20% - Ênfase4 2 6 2 4 2" xfId="11947"/>
    <cellStyle name="20% - Ênfase4 2 6 2 4 3" xfId="18537"/>
    <cellStyle name="20% - Ênfase4 2 6 2 5" xfId="7560"/>
    <cellStyle name="20% - Ênfase4 2 6 2 6" xfId="14150"/>
    <cellStyle name="20% - Ênfase4 2 6 3" xfId="1516"/>
    <cellStyle name="20% - Ênfase4 2 6 3 2" xfId="3707"/>
    <cellStyle name="20% - Ênfase4 2 6 3 2 2" xfId="10297"/>
    <cellStyle name="20% - Ênfase4 2 6 3 2 3" xfId="16887"/>
    <cellStyle name="20% - Ênfase4 2 6 3 3" xfId="5905"/>
    <cellStyle name="20% - Ênfase4 2 6 3 3 2" xfId="12495"/>
    <cellStyle name="20% - Ênfase4 2 6 3 3 3" xfId="19085"/>
    <cellStyle name="20% - Ênfase4 2 6 3 4" xfId="8108"/>
    <cellStyle name="20% - Ênfase4 2 6 3 5" xfId="14698"/>
    <cellStyle name="20% - Ênfase4 2 6 4" xfId="2608"/>
    <cellStyle name="20% - Ênfase4 2 6 4 2" xfId="9198"/>
    <cellStyle name="20% - Ênfase4 2 6 4 3" xfId="15788"/>
    <cellStyle name="20% - Ênfase4 2 6 5" xfId="4794"/>
    <cellStyle name="20% - Ênfase4 2 6 5 2" xfId="11384"/>
    <cellStyle name="20% - Ênfase4 2 6 5 3" xfId="17974"/>
    <cellStyle name="20% - Ênfase4 2 6 6" xfId="6997"/>
    <cellStyle name="20% - Ênfase4 2 6 7" xfId="13587"/>
    <cellStyle name="20% - Ênfase4 2 7" xfId="623"/>
    <cellStyle name="20% - Ênfase4 2 7 2" xfId="1177"/>
    <cellStyle name="20% - Ênfase4 2 7 2 2" xfId="2280"/>
    <cellStyle name="20% - Ênfase4 2 7 2 2 2" xfId="4470"/>
    <cellStyle name="20% - Ênfase4 2 7 2 2 2 2" xfId="11060"/>
    <cellStyle name="20% - Ênfase4 2 7 2 2 2 3" xfId="17650"/>
    <cellStyle name="20% - Ênfase4 2 7 2 2 3" xfId="6668"/>
    <cellStyle name="20% - Ênfase4 2 7 2 2 3 2" xfId="13258"/>
    <cellStyle name="20% - Ênfase4 2 7 2 2 3 3" xfId="19848"/>
    <cellStyle name="20% - Ênfase4 2 7 2 2 4" xfId="8871"/>
    <cellStyle name="20% - Ênfase4 2 7 2 2 5" xfId="15461"/>
    <cellStyle name="20% - Ênfase4 2 7 2 3" xfId="3371"/>
    <cellStyle name="20% - Ênfase4 2 7 2 3 2" xfId="9961"/>
    <cellStyle name="20% - Ênfase4 2 7 2 3 3" xfId="16551"/>
    <cellStyle name="20% - Ênfase4 2 7 2 4" xfId="5569"/>
    <cellStyle name="20% - Ênfase4 2 7 2 4 2" xfId="12159"/>
    <cellStyle name="20% - Ênfase4 2 7 2 4 3" xfId="18749"/>
    <cellStyle name="20% - Ênfase4 2 7 2 5" xfId="7772"/>
    <cellStyle name="20% - Ênfase4 2 7 2 6" xfId="14362"/>
    <cellStyle name="20% - Ênfase4 2 7 3" xfId="1728"/>
    <cellStyle name="20% - Ênfase4 2 7 3 2" xfId="3919"/>
    <cellStyle name="20% - Ênfase4 2 7 3 2 2" xfId="10509"/>
    <cellStyle name="20% - Ênfase4 2 7 3 2 3" xfId="17099"/>
    <cellStyle name="20% - Ênfase4 2 7 3 3" xfId="6117"/>
    <cellStyle name="20% - Ênfase4 2 7 3 3 2" xfId="12707"/>
    <cellStyle name="20% - Ênfase4 2 7 3 3 3" xfId="19297"/>
    <cellStyle name="20% - Ênfase4 2 7 3 4" xfId="8320"/>
    <cellStyle name="20% - Ênfase4 2 7 3 5" xfId="14910"/>
    <cellStyle name="20% - Ênfase4 2 7 4" xfId="2820"/>
    <cellStyle name="20% - Ênfase4 2 7 4 2" xfId="9410"/>
    <cellStyle name="20% - Ênfase4 2 7 4 3" xfId="16000"/>
    <cellStyle name="20% - Ênfase4 2 7 5" xfId="5006"/>
    <cellStyle name="20% - Ênfase4 2 7 5 2" xfId="11596"/>
    <cellStyle name="20% - Ênfase4 2 7 5 3" xfId="18186"/>
    <cellStyle name="20% - Ênfase4 2 7 6" xfId="7209"/>
    <cellStyle name="20% - Ênfase4 2 7 7" xfId="13799"/>
    <cellStyle name="20% - Ênfase4 2 8" xfId="661"/>
    <cellStyle name="20% - Ênfase4 2 8 2" xfId="1765"/>
    <cellStyle name="20% - Ênfase4 2 8 2 2" xfId="3955"/>
    <cellStyle name="20% - Ênfase4 2 8 2 2 2" xfId="10545"/>
    <cellStyle name="20% - Ênfase4 2 8 2 2 3" xfId="17135"/>
    <cellStyle name="20% - Ênfase4 2 8 2 3" xfId="6153"/>
    <cellStyle name="20% - Ênfase4 2 8 2 3 2" xfId="12743"/>
    <cellStyle name="20% - Ênfase4 2 8 2 3 3" xfId="19333"/>
    <cellStyle name="20% - Ênfase4 2 8 2 4" xfId="8356"/>
    <cellStyle name="20% - Ênfase4 2 8 2 5" xfId="14946"/>
    <cellStyle name="20% - Ênfase4 2 8 3" xfId="2856"/>
    <cellStyle name="20% - Ênfase4 2 8 3 2" xfId="9446"/>
    <cellStyle name="20% - Ênfase4 2 8 3 3" xfId="16036"/>
    <cellStyle name="20% - Ênfase4 2 8 4" xfId="5054"/>
    <cellStyle name="20% - Ênfase4 2 8 4 2" xfId="11644"/>
    <cellStyle name="20% - Ênfase4 2 8 4 3" xfId="18234"/>
    <cellStyle name="20% - Ênfase4 2 8 5" xfId="7257"/>
    <cellStyle name="20% - Ênfase4 2 8 6" xfId="13847"/>
    <cellStyle name="20% - Ênfase4 2 9" xfId="1260"/>
    <cellStyle name="20% - Ênfase4 2 9 2" xfId="3451"/>
    <cellStyle name="20% - Ênfase4 2 9 2 2" xfId="10041"/>
    <cellStyle name="20% - Ênfase4 2 9 2 3" xfId="16631"/>
    <cellStyle name="20% - Ênfase4 2 9 3" xfId="5649"/>
    <cellStyle name="20% - Ênfase4 2 9 3 2" xfId="12239"/>
    <cellStyle name="20% - Ênfase4 2 9 3 3" xfId="18829"/>
    <cellStyle name="20% - Ênfase4 2 9 4" xfId="7852"/>
    <cellStyle name="20% - Ênfase4 2 9 5" xfId="14442"/>
    <cellStyle name="20% - Ênfase4 3" xfId="1190"/>
    <cellStyle name="20% - Ênfase4 3 2" xfId="3383"/>
    <cellStyle name="20% - Ênfase4 3 2 2" xfId="9973"/>
    <cellStyle name="20% - Ênfase4 3 2 3" xfId="16563"/>
    <cellStyle name="20% - Ênfase4 3 3" xfId="5581"/>
    <cellStyle name="20% - Ênfase4 3 3 2" xfId="12171"/>
    <cellStyle name="20% - Ênfase4 3 3 3" xfId="18761"/>
    <cellStyle name="20% - Ênfase4 3 4" xfId="7784"/>
    <cellStyle name="20% - Ênfase4 3 5" xfId="14374"/>
    <cellStyle name="20% - Ênfase4 4" xfId="5018"/>
    <cellStyle name="20% - Ênfase4 4 2" xfId="11608"/>
    <cellStyle name="20% - Ênfase4 4 3" xfId="18198"/>
    <cellStyle name="20% - Ênfase4 5" xfId="7221"/>
    <cellStyle name="20% - Ênfase4 6" xfId="13811"/>
    <cellStyle name="20% - Ênfase5" xfId="38" builtinId="46" customBuiltin="1"/>
    <cellStyle name="20% - Ênfase5 2" xfId="98"/>
    <cellStyle name="20% - Ênfase5 2 10" xfId="2307"/>
    <cellStyle name="20% - Ênfase5 2 10 2" xfId="8897"/>
    <cellStyle name="20% - Ênfase5 2 10 3" xfId="15487"/>
    <cellStyle name="20% - Ênfase5 2 11" xfId="4540"/>
    <cellStyle name="20% - Ênfase5 2 11 2" xfId="11130"/>
    <cellStyle name="20% - Ênfase5 2 11 3" xfId="17720"/>
    <cellStyle name="20% - Ênfase5 2 12" xfId="6696"/>
    <cellStyle name="20% - Ênfase5 2 13" xfId="13286"/>
    <cellStyle name="20% - Ênfase5 2 2" xfId="173"/>
    <cellStyle name="20% - Ênfase5 2 2 2" xfId="291"/>
    <cellStyle name="20% - Ênfase5 2 2 2 2" xfId="552"/>
    <cellStyle name="20% - Ênfase5 2 2 2 2 2" xfId="1107"/>
    <cellStyle name="20% - Ênfase5 2 2 2 2 2 2" xfId="2210"/>
    <cellStyle name="20% - Ênfase5 2 2 2 2 2 2 2" xfId="4400"/>
    <cellStyle name="20% - Ênfase5 2 2 2 2 2 2 2 2" xfId="10990"/>
    <cellStyle name="20% - Ênfase5 2 2 2 2 2 2 2 3" xfId="17580"/>
    <cellStyle name="20% - Ênfase5 2 2 2 2 2 2 3" xfId="6598"/>
    <cellStyle name="20% - Ênfase5 2 2 2 2 2 2 3 2" xfId="13188"/>
    <cellStyle name="20% - Ênfase5 2 2 2 2 2 2 3 3" xfId="19778"/>
    <cellStyle name="20% - Ênfase5 2 2 2 2 2 2 4" xfId="8801"/>
    <cellStyle name="20% - Ênfase5 2 2 2 2 2 2 5" xfId="15391"/>
    <cellStyle name="20% - Ênfase5 2 2 2 2 2 3" xfId="3301"/>
    <cellStyle name="20% - Ênfase5 2 2 2 2 2 3 2" xfId="9891"/>
    <cellStyle name="20% - Ênfase5 2 2 2 2 2 3 3" xfId="16481"/>
    <cellStyle name="20% - Ênfase5 2 2 2 2 2 4" xfId="5499"/>
    <cellStyle name="20% - Ênfase5 2 2 2 2 2 4 2" xfId="12089"/>
    <cellStyle name="20% - Ênfase5 2 2 2 2 2 4 3" xfId="18679"/>
    <cellStyle name="20% - Ênfase5 2 2 2 2 2 5" xfId="7702"/>
    <cellStyle name="20% - Ênfase5 2 2 2 2 2 6" xfId="14292"/>
    <cellStyle name="20% - Ênfase5 2 2 2 2 3" xfId="1658"/>
    <cellStyle name="20% - Ênfase5 2 2 2 2 3 2" xfId="3849"/>
    <cellStyle name="20% - Ênfase5 2 2 2 2 3 2 2" xfId="10439"/>
    <cellStyle name="20% - Ênfase5 2 2 2 2 3 2 3" xfId="17029"/>
    <cellStyle name="20% - Ênfase5 2 2 2 2 3 3" xfId="6047"/>
    <cellStyle name="20% - Ênfase5 2 2 2 2 3 3 2" xfId="12637"/>
    <cellStyle name="20% - Ênfase5 2 2 2 2 3 3 3" xfId="19227"/>
    <cellStyle name="20% - Ênfase5 2 2 2 2 3 4" xfId="8250"/>
    <cellStyle name="20% - Ênfase5 2 2 2 2 3 5" xfId="14840"/>
    <cellStyle name="20% - Ênfase5 2 2 2 2 4" xfId="2750"/>
    <cellStyle name="20% - Ênfase5 2 2 2 2 4 2" xfId="9340"/>
    <cellStyle name="20% - Ênfase5 2 2 2 2 4 3" xfId="15930"/>
    <cellStyle name="20% - Ênfase5 2 2 2 2 5" xfId="4936"/>
    <cellStyle name="20% - Ênfase5 2 2 2 2 5 2" xfId="11526"/>
    <cellStyle name="20% - Ênfase5 2 2 2 2 5 3" xfId="18116"/>
    <cellStyle name="20% - Ênfase5 2 2 2 2 6" xfId="7139"/>
    <cellStyle name="20% - Ênfase5 2 2 2 2 7" xfId="13729"/>
    <cellStyle name="20% - Ênfase5 2 2 2 3" xfId="851"/>
    <cellStyle name="20% - Ênfase5 2 2 2 3 2" xfId="1954"/>
    <cellStyle name="20% - Ênfase5 2 2 2 3 2 2" xfId="4144"/>
    <cellStyle name="20% - Ênfase5 2 2 2 3 2 2 2" xfId="10734"/>
    <cellStyle name="20% - Ênfase5 2 2 2 3 2 2 3" xfId="17324"/>
    <cellStyle name="20% - Ênfase5 2 2 2 3 2 3" xfId="6342"/>
    <cellStyle name="20% - Ênfase5 2 2 2 3 2 3 2" xfId="12932"/>
    <cellStyle name="20% - Ênfase5 2 2 2 3 2 3 3" xfId="19522"/>
    <cellStyle name="20% - Ênfase5 2 2 2 3 2 4" xfId="8545"/>
    <cellStyle name="20% - Ênfase5 2 2 2 3 2 5" xfId="15135"/>
    <cellStyle name="20% - Ênfase5 2 2 2 3 3" xfId="3045"/>
    <cellStyle name="20% - Ênfase5 2 2 2 3 3 2" xfId="9635"/>
    <cellStyle name="20% - Ênfase5 2 2 2 3 3 3" xfId="16225"/>
    <cellStyle name="20% - Ênfase5 2 2 2 3 4" xfId="5243"/>
    <cellStyle name="20% - Ênfase5 2 2 2 3 4 2" xfId="11833"/>
    <cellStyle name="20% - Ênfase5 2 2 2 3 4 3" xfId="18423"/>
    <cellStyle name="20% - Ênfase5 2 2 2 3 5" xfId="7446"/>
    <cellStyle name="20% - Ênfase5 2 2 2 3 6" xfId="14036"/>
    <cellStyle name="20% - Ênfase5 2 2 2 4" xfId="1402"/>
    <cellStyle name="20% - Ênfase5 2 2 2 4 2" xfId="3593"/>
    <cellStyle name="20% - Ênfase5 2 2 2 4 2 2" xfId="10183"/>
    <cellStyle name="20% - Ênfase5 2 2 2 4 2 3" xfId="16773"/>
    <cellStyle name="20% - Ênfase5 2 2 2 4 3" xfId="5791"/>
    <cellStyle name="20% - Ênfase5 2 2 2 4 3 2" xfId="12381"/>
    <cellStyle name="20% - Ênfase5 2 2 2 4 3 3" xfId="18971"/>
    <cellStyle name="20% - Ênfase5 2 2 2 4 4" xfId="7994"/>
    <cellStyle name="20% - Ênfase5 2 2 2 4 5" xfId="14584"/>
    <cellStyle name="20% - Ênfase5 2 2 2 5" xfId="2494"/>
    <cellStyle name="20% - Ênfase5 2 2 2 5 2" xfId="9084"/>
    <cellStyle name="20% - Ênfase5 2 2 2 5 3" xfId="15674"/>
    <cellStyle name="20% - Ênfase5 2 2 2 6" xfId="4680"/>
    <cellStyle name="20% - Ênfase5 2 2 2 6 2" xfId="11270"/>
    <cellStyle name="20% - Ênfase5 2 2 2 6 3" xfId="17860"/>
    <cellStyle name="20% - Ênfase5 2 2 2 7" xfId="6883"/>
    <cellStyle name="20% - Ênfase5 2 2 2 8" xfId="13473"/>
    <cellStyle name="20% - Ênfase5 2 2 3" xfId="436"/>
    <cellStyle name="20% - Ênfase5 2 2 3 2" xfId="991"/>
    <cellStyle name="20% - Ênfase5 2 2 3 2 2" xfId="2094"/>
    <cellStyle name="20% - Ênfase5 2 2 3 2 2 2" xfId="4284"/>
    <cellStyle name="20% - Ênfase5 2 2 3 2 2 2 2" xfId="10874"/>
    <cellStyle name="20% - Ênfase5 2 2 3 2 2 2 3" xfId="17464"/>
    <cellStyle name="20% - Ênfase5 2 2 3 2 2 3" xfId="6482"/>
    <cellStyle name="20% - Ênfase5 2 2 3 2 2 3 2" xfId="13072"/>
    <cellStyle name="20% - Ênfase5 2 2 3 2 2 3 3" xfId="19662"/>
    <cellStyle name="20% - Ênfase5 2 2 3 2 2 4" xfId="8685"/>
    <cellStyle name="20% - Ênfase5 2 2 3 2 2 5" xfId="15275"/>
    <cellStyle name="20% - Ênfase5 2 2 3 2 3" xfId="3185"/>
    <cellStyle name="20% - Ênfase5 2 2 3 2 3 2" xfId="9775"/>
    <cellStyle name="20% - Ênfase5 2 2 3 2 3 3" xfId="16365"/>
    <cellStyle name="20% - Ênfase5 2 2 3 2 4" xfId="5383"/>
    <cellStyle name="20% - Ênfase5 2 2 3 2 4 2" xfId="11973"/>
    <cellStyle name="20% - Ênfase5 2 2 3 2 4 3" xfId="18563"/>
    <cellStyle name="20% - Ênfase5 2 2 3 2 5" xfId="7586"/>
    <cellStyle name="20% - Ênfase5 2 2 3 2 6" xfId="14176"/>
    <cellStyle name="20% - Ênfase5 2 2 3 3" xfId="1542"/>
    <cellStyle name="20% - Ênfase5 2 2 3 3 2" xfId="3733"/>
    <cellStyle name="20% - Ênfase5 2 2 3 3 2 2" xfId="10323"/>
    <cellStyle name="20% - Ênfase5 2 2 3 3 2 3" xfId="16913"/>
    <cellStyle name="20% - Ênfase5 2 2 3 3 3" xfId="5931"/>
    <cellStyle name="20% - Ênfase5 2 2 3 3 3 2" xfId="12521"/>
    <cellStyle name="20% - Ênfase5 2 2 3 3 3 3" xfId="19111"/>
    <cellStyle name="20% - Ênfase5 2 2 3 3 4" xfId="8134"/>
    <cellStyle name="20% - Ênfase5 2 2 3 3 5" xfId="14724"/>
    <cellStyle name="20% - Ênfase5 2 2 3 4" xfId="2634"/>
    <cellStyle name="20% - Ênfase5 2 2 3 4 2" xfId="9224"/>
    <cellStyle name="20% - Ênfase5 2 2 3 4 3" xfId="15814"/>
    <cellStyle name="20% - Ênfase5 2 2 3 5" xfId="4820"/>
    <cellStyle name="20% - Ênfase5 2 2 3 5 2" xfId="11410"/>
    <cellStyle name="20% - Ênfase5 2 2 3 5 3" xfId="18000"/>
    <cellStyle name="20% - Ênfase5 2 2 3 6" xfId="7023"/>
    <cellStyle name="20% - Ênfase5 2 2 3 7" xfId="13613"/>
    <cellStyle name="20% - Ênfase5 2 2 4" xfId="735"/>
    <cellStyle name="20% - Ênfase5 2 2 4 2" xfId="1838"/>
    <cellStyle name="20% - Ênfase5 2 2 4 2 2" xfId="4028"/>
    <cellStyle name="20% - Ênfase5 2 2 4 2 2 2" xfId="10618"/>
    <cellStyle name="20% - Ênfase5 2 2 4 2 2 3" xfId="17208"/>
    <cellStyle name="20% - Ênfase5 2 2 4 2 3" xfId="6226"/>
    <cellStyle name="20% - Ênfase5 2 2 4 2 3 2" xfId="12816"/>
    <cellStyle name="20% - Ênfase5 2 2 4 2 3 3" xfId="19406"/>
    <cellStyle name="20% - Ênfase5 2 2 4 2 4" xfId="8429"/>
    <cellStyle name="20% - Ênfase5 2 2 4 2 5" xfId="15019"/>
    <cellStyle name="20% - Ênfase5 2 2 4 3" xfId="2929"/>
    <cellStyle name="20% - Ênfase5 2 2 4 3 2" xfId="9519"/>
    <cellStyle name="20% - Ênfase5 2 2 4 3 3" xfId="16109"/>
    <cellStyle name="20% - Ênfase5 2 2 4 4" xfId="5127"/>
    <cellStyle name="20% - Ênfase5 2 2 4 4 2" xfId="11717"/>
    <cellStyle name="20% - Ênfase5 2 2 4 4 3" xfId="18307"/>
    <cellStyle name="20% - Ênfase5 2 2 4 5" xfId="7330"/>
    <cellStyle name="20% - Ênfase5 2 2 4 6" xfId="13920"/>
    <cellStyle name="20% - Ênfase5 2 2 5" xfId="1286"/>
    <cellStyle name="20% - Ênfase5 2 2 5 2" xfId="3477"/>
    <cellStyle name="20% - Ênfase5 2 2 5 2 2" xfId="10067"/>
    <cellStyle name="20% - Ênfase5 2 2 5 2 3" xfId="16657"/>
    <cellStyle name="20% - Ênfase5 2 2 5 3" xfId="5675"/>
    <cellStyle name="20% - Ênfase5 2 2 5 3 2" xfId="12265"/>
    <cellStyle name="20% - Ênfase5 2 2 5 3 3" xfId="18855"/>
    <cellStyle name="20% - Ênfase5 2 2 5 4" xfId="7878"/>
    <cellStyle name="20% - Ênfase5 2 2 5 5" xfId="14468"/>
    <cellStyle name="20% - Ênfase5 2 2 6" xfId="2378"/>
    <cellStyle name="20% - Ênfase5 2 2 6 2" xfId="8968"/>
    <cellStyle name="20% - Ênfase5 2 2 6 3" xfId="15558"/>
    <cellStyle name="20% - Ênfase5 2 2 7" xfId="4564"/>
    <cellStyle name="20% - Ênfase5 2 2 7 2" xfId="11154"/>
    <cellStyle name="20% - Ênfase5 2 2 7 3" xfId="17744"/>
    <cellStyle name="20% - Ênfase5 2 2 8" xfId="6767"/>
    <cellStyle name="20% - Ênfase5 2 2 9" xfId="13357"/>
    <cellStyle name="20% - Ênfase5 2 3" xfId="197"/>
    <cellStyle name="20% - Ênfase5 2 3 2" xfId="315"/>
    <cellStyle name="20% - Ênfase5 2 3 2 2" xfId="576"/>
    <cellStyle name="20% - Ênfase5 2 3 2 2 2" xfId="1131"/>
    <cellStyle name="20% - Ênfase5 2 3 2 2 2 2" xfId="2234"/>
    <cellStyle name="20% - Ênfase5 2 3 2 2 2 2 2" xfId="4424"/>
    <cellStyle name="20% - Ênfase5 2 3 2 2 2 2 2 2" xfId="11014"/>
    <cellStyle name="20% - Ênfase5 2 3 2 2 2 2 2 3" xfId="17604"/>
    <cellStyle name="20% - Ênfase5 2 3 2 2 2 2 3" xfId="6622"/>
    <cellStyle name="20% - Ênfase5 2 3 2 2 2 2 3 2" xfId="13212"/>
    <cellStyle name="20% - Ênfase5 2 3 2 2 2 2 3 3" xfId="19802"/>
    <cellStyle name="20% - Ênfase5 2 3 2 2 2 2 4" xfId="8825"/>
    <cellStyle name="20% - Ênfase5 2 3 2 2 2 2 5" xfId="15415"/>
    <cellStyle name="20% - Ênfase5 2 3 2 2 2 3" xfId="3325"/>
    <cellStyle name="20% - Ênfase5 2 3 2 2 2 3 2" xfId="9915"/>
    <cellStyle name="20% - Ênfase5 2 3 2 2 2 3 3" xfId="16505"/>
    <cellStyle name="20% - Ênfase5 2 3 2 2 2 4" xfId="5523"/>
    <cellStyle name="20% - Ênfase5 2 3 2 2 2 4 2" xfId="12113"/>
    <cellStyle name="20% - Ênfase5 2 3 2 2 2 4 3" xfId="18703"/>
    <cellStyle name="20% - Ênfase5 2 3 2 2 2 5" xfId="7726"/>
    <cellStyle name="20% - Ênfase5 2 3 2 2 2 6" xfId="14316"/>
    <cellStyle name="20% - Ênfase5 2 3 2 2 3" xfId="1682"/>
    <cellStyle name="20% - Ênfase5 2 3 2 2 3 2" xfId="3873"/>
    <cellStyle name="20% - Ênfase5 2 3 2 2 3 2 2" xfId="10463"/>
    <cellStyle name="20% - Ênfase5 2 3 2 2 3 2 3" xfId="17053"/>
    <cellStyle name="20% - Ênfase5 2 3 2 2 3 3" xfId="6071"/>
    <cellStyle name="20% - Ênfase5 2 3 2 2 3 3 2" xfId="12661"/>
    <cellStyle name="20% - Ênfase5 2 3 2 2 3 3 3" xfId="19251"/>
    <cellStyle name="20% - Ênfase5 2 3 2 2 3 4" xfId="8274"/>
    <cellStyle name="20% - Ênfase5 2 3 2 2 3 5" xfId="14864"/>
    <cellStyle name="20% - Ênfase5 2 3 2 2 4" xfId="2774"/>
    <cellStyle name="20% - Ênfase5 2 3 2 2 4 2" xfId="9364"/>
    <cellStyle name="20% - Ênfase5 2 3 2 2 4 3" xfId="15954"/>
    <cellStyle name="20% - Ênfase5 2 3 2 2 5" xfId="4960"/>
    <cellStyle name="20% - Ênfase5 2 3 2 2 5 2" xfId="11550"/>
    <cellStyle name="20% - Ênfase5 2 3 2 2 5 3" xfId="18140"/>
    <cellStyle name="20% - Ênfase5 2 3 2 2 6" xfId="7163"/>
    <cellStyle name="20% - Ênfase5 2 3 2 2 7" xfId="13753"/>
    <cellStyle name="20% - Ênfase5 2 3 2 3" xfId="875"/>
    <cellStyle name="20% - Ênfase5 2 3 2 3 2" xfId="1978"/>
    <cellStyle name="20% - Ênfase5 2 3 2 3 2 2" xfId="4168"/>
    <cellStyle name="20% - Ênfase5 2 3 2 3 2 2 2" xfId="10758"/>
    <cellStyle name="20% - Ênfase5 2 3 2 3 2 2 3" xfId="17348"/>
    <cellStyle name="20% - Ênfase5 2 3 2 3 2 3" xfId="6366"/>
    <cellStyle name="20% - Ênfase5 2 3 2 3 2 3 2" xfId="12956"/>
    <cellStyle name="20% - Ênfase5 2 3 2 3 2 3 3" xfId="19546"/>
    <cellStyle name="20% - Ênfase5 2 3 2 3 2 4" xfId="8569"/>
    <cellStyle name="20% - Ênfase5 2 3 2 3 2 5" xfId="15159"/>
    <cellStyle name="20% - Ênfase5 2 3 2 3 3" xfId="3069"/>
    <cellStyle name="20% - Ênfase5 2 3 2 3 3 2" xfId="9659"/>
    <cellStyle name="20% - Ênfase5 2 3 2 3 3 3" xfId="16249"/>
    <cellStyle name="20% - Ênfase5 2 3 2 3 4" xfId="5267"/>
    <cellStyle name="20% - Ênfase5 2 3 2 3 4 2" xfId="11857"/>
    <cellStyle name="20% - Ênfase5 2 3 2 3 4 3" xfId="18447"/>
    <cellStyle name="20% - Ênfase5 2 3 2 3 5" xfId="7470"/>
    <cellStyle name="20% - Ênfase5 2 3 2 3 6" xfId="14060"/>
    <cellStyle name="20% - Ênfase5 2 3 2 4" xfId="1426"/>
    <cellStyle name="20% - Ênfase5 2 3 2 4 2" xfId="3617"/>
    <cellStyle name="20% - Ênfase5 2 3 2 4 2 2" xfId="10207"/>
    <cellStyle name="20% - Ênfase5 2 3 2 4 2 3" xfId="16797"/>
    <cellStyle name="20% - Ênfase5 2 3 2 4 3" xfId="5815"/>
    <cellStyle name="20% - Ênfase5 2 3 2 4 3 2" xfId="12405"/>
    <cellStyle name="20% - Ênfase5 2 3 2 4 3 3" xfId="18995"/>
    <cellStyle name="20% - Ênfase5 2 3 2 4 4" xfId="8018"/>
    <cellStyle name="20% - Ênfase5 2 3 2 4 5" xfId="14608"/>
    <cellStyle name="20% - Ênfase5 2 3 2 5" xfId="2518"/>
    <cellStyle name="20% - Ênfase5 2 3 2 5 2" xfId="9108"/>
    <cellStyle name="20% - Ênfase5 2 3 2 5 3" xfId="15698"/>
    <cellStyle name="20% - Ênfase5 2 3 2 6" xfId="4704"/>
    <cellStyle name="20% - Ênfase5 2 3 2 6 2" xfId="11294"/>
    <cellStyle name="20% - Ênfase5 2 3 2 6 3" xfId="17884"/>
    <cellStyle name="20% - Ênfase5 2 3 2 7" xfId="6907"/>
    <cellStyle name="20% - Ênfase5 2 3 2 8" xfId="13497"/>
    <cellStyle name="20% - Ênfase5 2 3 3" xfId="460"/>
    <cellStyle name="20% - Ênfase5 2 3 3 2" xfId="1015"/>
    <cellStyle name="20% - Ênfase5 2 3 3 2 2" xfId="2118"/>
    <cellStyle name="20% - Ênfase5 2 3 3 2 2 2" xfId="4308"/>
    <cellStyle name="20% - Ênfase5 2 3 3 2 2 2 2" xfId="10898"/>
    <cellStyle name="20% - Ênfase5 2 3 3 2 2 2 3" xfId="17488"/>
    <cellStyle name="20% - Ênfase5 2 3 3 2 2 3" xfId="6506"/>
    <cellStyle name="20% - Ênfase5 2 3 3 2 2 3 2" xfId="13096"/>
    <cellStyle name="20% - Ênfase5 2 3 3 2 2 3 3" xfId="19686"/>
    <cellStyle name="20% - Ênfase5 2 3 3 2 2 4" xfId="8709"/>
    <cellStyle name="20% - Ênfase5 2 3 3 2 2 5" xfId="15299"/>
    <cellStyle name="20% - Ênfase5 2 3 3 2 3" xfId="3209"/>
    <cellStyle name="20% - Ênfase5 2 3 3 2 3 2" xfId="9799"/>
    <cellStyle name="20% - Ênfase5 2 3 3 2 3 3" xfId="16389"/>
    <cellStyle name="20% - Ênfase5 2 3 3 2 4" xfId="5407"/>
    <cellStyle name="20% - Ênfase5 2 3 3 2 4 2" xfId="11997"/>
    <cellStyle name="20% - Ênfase5 2 3 3 2 4 3" xfId="18587"/>
    <cellStyle name="20% - Ênfase5 2 3 3 2 5" xfId="7610"/>
    <cellStyle name="20% - Ênfase5 2 3 3 2 6" xfId="14200"/>
    <cellStyle name="20% - Ênfase5 2 3 3 3" xfId="1566"/>
    <cellStyle name="20% - Ênfase5 2 3 3 3 2" xfId="3757"/>
    <cellStyle name="20% - Ênfase5 2 3 3 3 2 2" xfId="10347"/>
    <cellStyle name="20% - Ênfase5 2 3 3 3 2 3" xfId="16937"/>
    <cellStyle name="20% - Ênfase5 2 3 3 3 3" xfId="5955"/>
    <cellStyle name="20% - Ênfase5 2 3 3 3 3 2" xfId="12545"/>
    <cellStyle name="20% - Ênfase5 2 3 3 3 3 3" xfId="19135"/>
    <cellStyle name="20% - Ênfase5 2 3 3 3 4" xfId="8158"/>
    <cellStyle name="20% - Ênfase5 2 3 3 3 5" xfId="14748"/>
    <cellStyle name="20% - Ênfase5 2 3 3 4" xfId="2658"/>
    <cellStyle name="20% - Ênfase5 2 3 3 4 2" xfId="9248"/>
    <cellStyle name="20% - Ênfase5 2 3 3 4 3" xfId="15838"/>
    <cellStyle name="20% - Ênfase5 2 3 3 5" xfId="4844"/>
    <cellStyle name="20% - Ênfase5 2 3 3 5 2" xfId="11434"/>
    <cellStyle name="20% - Ênfase5 2 3 3 5 3" xfId="18024"/>
    <cellStyle name="20% - Ênfase5 2 3 3 6" xfId="7047"/>
    <cellStyle name="20% - Ênfase5 2 3 3 7" xfId="13637"/>
    <cellStyle name="20% - Ênfase5 2 3 4" xfId="759"/>
    <cellStyle name="20% - Ênfase5 2 3 4 2" xfId="1862"/>
    <cellStyle name="20% - Ênfase5 2 3 4 2 2" xfId="4052"/>
    <cellStyle name="20% - Ênfase5 2 3 4 2 2 2" xfId="10642"/>
    <cellStyle name="20% - Ênfase5 2 3 4 2 2 3" xfId="17232"/>
    <cellStyle name="20% - Ênfase5 2 3 4 2 3" xfId="6250"/>
    <cellStyle name="20% - Ênfase5 2 3 4 2 3 2" xfId="12840"/>
    <cellStyle name="20% - Ênfase5 2 3 4 2 3 3" xfId="19430"/>
    <cellStyle name="20% - Ênfase5 2 3 4 2 4" xfId="8453"/>
    <cellStyle name="20% - Ênfase5 2 3 4 2 5" xfId="15043"/>
    <cellStyle name="20% - Ênfase5 2 3 4 3" xfId="2953"/>
    <cellStyle name="20% - Ênfase5 2 3 4 3 2" xfId="9543"/>
    <cellStyle name="20% - Ênfase5 2 3 4 3 3" xfId="16133"/>
    <cellStyle name="20% - Ênfase5 2 3 4 4" xfId="5151"/>
    <cellStyle name="20% - Ênfase5 2 3 4 4 2" xfId="11741"/>
    <cellStyle name="20% - Ênfase5 2 3 4 4 3" xfId="18331"/>
    <cellStyle name="20% - Ênfase5 2 3 4 5" xfId="7354"/>
    <cellStyle name="20% - Ênfase5 2 3 4 6" xfId="13944"/>
    <cellStyle name="20% - Ênfase5 2 3 5" xfId="1310"/>
    <cellStyle name="20% - Ênfase5 2 3 5 2" xfId="3501"/>
    <cellStyle name="20% - Ênfase5 2 3 5 2 2" xfId="10091"/>
    <cellStyle name="20% - Ênfase5 2 3 5 2 3" xfId="16681"/>
    <cellStyle name="20% - Ênfase5 2 3 5 3" xfId="5699"/>
    <cellStyle name="20% - Ênfase5 2 3 5 3 2" xfId="12289"/>
    <cellStyle name="20% - Ênfase5 2 3 5 3 3" xfId="18879"/>
    <cellStyle name="20% - Ênfase5 2 3 5 4" xfId="7902"/>
    <cellStyle name="20% - Ênfase5 2 3 5 5" xfId="14492"/>
    <cellStyle name="20% - Ênfase5 2 3 6" xfId="2402"/>
    <cellStyle name="20% - Ênfase5 2 3 6 2" xfId="8992"/>
    <cellStyle name="20% - Ênfase5 2 3 6 3" xfId="15582"/>
    <cellStyle name="20% - Ênfase5 2 3 7" xfId="4588"/>
    <cellStyle name="20% - Ênfase5 2 3 7 2" xfId="11178"/>
    <cellStyle name="20% - Ênfase5 2 3 7 3" xfId="17768"/>
    <cellStyle name="20% - Ênfase5 2 3 8" xfId="6791"/>
    <cellStyle name="20% - Ênfase5 2 3 9" xfId="13381"/>
    <cellStyle name="20% - Ênfase5 2 4" xfId="267"/>
    <cellStyle name="20% - Ênfase5 2 4 2" xfId="528"/>
    <cellStyle name="20% - Ênfase5 2 4 2 2" xfId="1083"/>
    <cellStyle name="20% - Ênfase5 2 4 2 2 2" xfId="2186"/>
    <cellStyle name="20% - Ênfase5 2 4 2 2 2 2" xfId="4376"/>
    <cellStyle name="20% - Ênfase5 2 4 2 2 2 2 2" xfId="10966"/>
    <cellStyle name="20% - Ênfase5 2 4 2 2 2 2 3" xfId="17556"/>
    <cellStyle name="20% - Ênfase5 2 4 2 2 2 3" xfId="6574"/>
    <cellStyle name="20% - Ênfase5 2 4 2 2 2 3 2" xfId="13164"/>
    <cellStyle name="20% - Ênfase5 2 4 2 2 2 3 3" xfId="19754"/>
    <cellStyle name="20% - Ênfase5 2 4 2 2 2 4" xfId="8777"/>
    <cellStyle name="20% - Ênfase5 2 4 2 2 2 5" xfId="15367"/>
    <cellStyle name="20% - Ênfase5 2 4 2 2 3" xfId="3277"/>
    <cellStyle name="20% - Ênfase5 2 4 2 2 3 2" xfId="9867"/>
    <cellStyle name="20% - Ênfase5 2 4 2 2 3 3" xfId="16457"/>
    <cellStyle name="20% - Ênfase5 2 4 2 2 4" xfId="5475"/>
    <cellStyle name="20% - Ênfase5 2 4 2 2 4 2" xfId="12065"/>
    <cellStyle name="20% - Ênfase5 2 4 2 2 4 3" xfId="18655"/>
    <cellStyle name="20% - Ênfase5 2 4 2 2 5" xfId="7678"/>
    <cellStyle name="20% - Ênfase5 2 4 2 2 6" xfId="14268"/>
    <cellStyle name="20% - Ênfase5 2 4 2 3" xfId="1634"/>
    <cellStyle name="20% - Ênfase5 2 4 2 3 2" xfId="3825"/>
    <cellStyle name="20% - Ênfase5 2 4 2 3 2 2" xfId="10415"/>
    <cellStyle name="20% - Ênfase5 2 4 2 3 2 3" xfId="17005"/>
    <cellStyle name="20% - Ênfase5 2 4 2 3 3" xfId="6023"/>
    <cellStyle name="20% - Ênfase5 2 4 2 3 3 2" xfId="12613"/>
    <cellStyle name="20% - Ênfase5 2 4 2 3 3 3" xfId="19203"/>
    <cellStyle name="20% - Ênfase5 2 4 2 3 4" xfId="8226"/>
    <cellStyle name="20% - Ênfase5 2 4 2 3 5" xfId="14816"/>
    <cellStyle name="20% - Ênfase5 2 4 2 4" xfId="2726"/>
    <cellStyle name="20% - Ênfase5 2 4 2 4 2" xfId="9316"/>
    <cellStyle name="20% - Ênfase5 2 4 2 4 3" xfId="15906"/>
    <cellStyle name="20% - Ênfase5 2 4 2 5" xfId="4912"/>
    <cellStyle name="20% - Ênfase5 2 4 2 5 2" xfId="11502"/>
    <cellStyle name="20% - Ênfase5 2 4 2 5 3" xfId="18092"/>
    <cellStyle name="20% - Ênfase5 2 4 2 6" xfId="7115"/>
    <cellStyle name="20% - Ênfase5 2 4 2 7" xfId="13705"/>
    <cellStyle name="20% - Ênfase5 2 4 3" xfId="827"/>
    <cellStyle name="20% - Ênfase5 2 4 3 2" xfId="1930"/>
    <cellStyle name="20% - Ênfase5 2 4 3 2 2" xfId="4120"/>
    <cellStyle name="20% - Ênfase5 2 4 3 2 2 2" xfId="10710"/>
    <cellStyle name="20% - Ênfase5 2 4 3 2 2 3" xfId="17300"/>
    <cellStyle name="20% - Ênfase5 2 4 3 2 3" xfId="6318"/>
    <cellStyle name="20% - Ênfase5 2 4 3 2 3 2" xfId="12908"/>
    <cellStyle name="20% - Ênfase5 2 4 3 2 3 3" xfId="19498"/>
    <cellStyle name="20% - Ênfase5 2 4 3 2 4" xfId="8521"/>
    <cellStyle name="20% - Ênfase5 2 4 3 2 5" xfId="15111"/>
    <cellStyle name="20% - Ênfase5 2 4 3 3" xfId="3021"/>
    <cellStyle name="20% - Ênfase5 2 4 3 3 2" xfId="9611"/>
    <cellStyle name="20% - Ênfase5 2 4 3 3 3" xfId="16201"/>
    <cellStyle name="20% - Ênfase5 2 4 3 4" xfId="5219"/>
    <cellStyle name="20% - Ênfase5 2 4 3 4 2" xfId="11809"/>
    <cellStyle name="20% - Ênfase5 2 4 3 4 3" xfId="18399"/>
    <cellStyle name="20% - Ênfase5 2 4 3 5" xfId="7422"/>
    <cellStyle name="20% - Ênfase5 2 4 3 6" xfId="14012"/>
    <cellStyle name="20% - Ênfase5 2 4 4" xfId="1378"/>
    <cellStyle name="20% - Ênfase5 2 4 4 2" xfId="3569"/>
    <cellStyle name="20% - Ênfase5 2 4 4 2 2" xfId="10159"/>
    <cellStyle name="20% - Ênfase5 2 4 4 2 3" xfId="16749"/>
    <cellStyle name="20% - Ênfase5 2 4 4 3" xfId="5767"/>
    <cellStyle name="20% - Ênfase5 2 4 4 3 2" xfId="12357"/>
    <cellStyle name="20% - Ênfase5 2 4 4 3 3" xfId="18947"/>
    <cellStyle name="20% - Ênfase5 2 4 4 4" xfId="7970"/>
    <cellStyle name="20% - Ênfase5 2 4 4 5" xfId="14560"/>
    <cellStyle name="20% - Ênfase5 2 4 5" xfId="2470"/>
    <cellStyle name="20% - Ênfase5 2 4 5 2" xfId="9060"/>
    <cellStyle name="20% - Ênfase5 2 4 5 3" xfId="15650"/>
    <cellStyle name="20% - Ênfase5 2 4 6" xfId="4656"/>
    <cellStyle name="20% - Ênfase5 2 4 6 2" xfId="11246"/>
    <cellStyle name="20% - Ênfase5 2 4 6 3" xfId="17836"/>
    <cellStyle name="20% - Ênfase5 2 4 7" xfId="6859"/>
    <cellStyle name="20% - Ênfase5 2 4 8" xfId="13449"/>
    <cellStyle name="20% - Ênfase5 2 5" xfId="342"/>
    <cellStyle name="20% - Ênfase5 2 5 2" xfId="601"/>
    <cellStyle name="20% - Ênfase5 2 5 2 2" xfId="1155"/>
    <cellStyle name="20% - Ênfase5 2 5 2 2 2" xfId="2258"/>
    <cellStyle name="20% - Ênfase5 2 5 2 2 2 2" xfId="4448"/>
    <cellStyle name="20% - Ênfase5 2 5 2 2 2 2 2" xfId="11038"/>
    <cellStyle name="20% - Ênfase5 2 5 2 2 2 2 3" xfId="17628"/>
    <cellStyle name="20% - Ênfase5 2 5 2 2 2 3" xfId="6646"/>
    <cellStyle name="20% - Ênfase5 2 5 2 2 2 3 2" xfId="13236"/>
    <cellStyle name="20% - Ênfase5 2 5 2 2 2 3 3" xfId="19826"/>
    <cellStyle name="20% - Ênfase5 2 5 2 2 2 4" xfId="8849"/>
    <cellStyle name="20% - Ênfase5 2 5 2 2 2 5" xfId="15439"/>
    <cellStyle name="20% - Ênfase5 2 5 2 2 3" xfId="3349"/>
    <cellStyle name="20% - Ênfase5 2 5 2 2 3 2" xfId="9939"/>
    <cellStyle name="20% - Ênfase5 2 5 2 2 3 3" xfId="16529"/>
    <cellStyle name="20% - Ênfase5 2 5 2 2 4" xfId="5547"/>
    <cellStyle name="20% - Ênfase5 2 5 2 2 4 2" xfId="12137"/>
    <cellStyle name="20% - Ênfase5 2 5 2 2 4 3" xfId="18727"/>
    <cellStyle name="20% - Ênfase5 2 5 2 2 5" xfId="7750"/>
    <cellStyle name="20% - Ênfase5 2 5 2 2 6" xfId="14340"/>
    <cellStyle name="20% - Ênfase5 2 5 2 3" xfId="1706"/>
    <cellStyle name="20% - Ênfase5 2 5 2 3 2" xfId="3897"/>
    <cellStyle name="20% - Ênfase5 2 5 2 3 2 2" xfId="10487"/>
    <cellStyle name="20% - Ênfase5 2 5 2 3 2 3" xfId="17077"/>
    <cellStyle name="20% - Ênfase5 2 5 2 3 3" xfId="6095"/>
    <cellStyle name="20% - Ênfase5 2 5 2 3 3 2" xfId="12685"/>
    <cellStyle name="20% - Ênfase5 2 5 2 3 3 3" xfId="19275"/>
    <cellStyle name="20% - Ênfase5 2 5 2 3 4" xfId="8298"/>
    <cellStyle name="20% - Ênfase5 2 5 2 3 5" xfId="14888"/>
    <cellStyle name="20% - Ênfase5 2 5 2 4" xfId="2798"/>
    <cellStyle name="20% - Ênfase5 2 5 2 4 2" xfId="9388"/>
    <cellStyle name="20% - Ênfase5 2 5 2 4 3" xfId="15978"/>
    <cellStyle name="20% - Ênfase5 2 5 2 5" xfId="4984"/>
    <cellStyle name="20% - Ênfase5 2 5 2 5 2" xfId="11574"/>
    <cellStyle name="20% - Ênfase5 2 5 2 5 3" xfId="18164"/>
    <cellStyle name="20% - Ênfase5 2 5 2 6" xfId="7187"/>
    <cellStyle name="20% - Ênfase5 2 5 2 7" xfId="13777"/>
    <cellStyle name="20% - Ênfase5 2 5 3" xfId="899"/>
    <cellStyle name="20% - Ênfase5 2 5 3 2" xfId="2002"/>
    <cellStyle name="20% - Ênfase5 2 5 3 2 2" xfId="4192"/>
    <cellStyle name="20% - Ênfase5 2 5 3 2 2 2" xfId="10782"/>
    <cellStyle name="20% - Ênfase5 2 5 3 2 2 3" xfId="17372"/>
    <cellStyle name="20% - Ênfase5 2 5 3 2 3" xfId="6390"/>
    <cellStyle name="20% - Ênfase5 2 5 3 2 3 2" xfId="12980"/>
    <cellStyle name="20% - Ênfase5 2 5 3 2 3 3" xfId="19570"/>
    <cellStyle name="20% - Ênfase5 2 5 3 2 4" xfId="8593"/>
    <cellStyle name="20% - Ênfase5 2 5 3 2 5" xfId="15183"/>
    <cellStyle name="20% - Ênfase5 2 5 3 3" xfId="3093"/>
    <cellStyle name="20% - Ênfase5 2 5 3 3 2" xfId="9683"/>
    <cellStyle name="20% - Ênfase5 2 5 3 3 3" xfId="16273"/>
    <cellStyle name="20% - Ênfase5 2 5 3 4" xfId="5291"/>
    <cellStyle name="20% - Ênfase5 2 5 3 4 2" xfId="11881"/>
    <cellStyle name="20% - Ênfase5 2 5 3 4 3" xfId="18471"/>
    <cellStyle name="20% - Ênfase5 2 5 3 5" xfId="7494"/>
    <cellStyle name="20% - Ênfase5 2 5 3 6" xfId="14084"/>
    <cellStyle name="20% - Ênfase5 2 5 4" xfId="1450"/>
    <cellStyle name="20% - Ênfase5 2 5 4 2" xfId="3641"/>
    <cellStyle name="20% - Ênfase5 2 5 4 2 2" xfId="10231"/>
    <cellStyle name="20% - Ênfase5 2 5 4 2 3" xfId="16821"/>
    <cellStyle name="20% - Ênfase5 2 5 4 3" xfId="5839"/>
    <cellStyle name="20% - Ênfase5 2 5 4 3 2" xfId="12429"/>
    <cellStyle name="20% - Ênfase5 2 5 4 3 3" xfId="19019"/>
    <cellStyle name="20% - Ênfase5 2 5 4 4" xfId="8042"/>
    <cellStyle name="20% - Ênfase5 2 5 4 5" xfId="14632"/>
    <cellStyle name="20% - Ênfase5 2 5 5" xfId="2542"/>
    <cellStyle name="20% - Ênfase5 2 5 5 2" xfId="9132"/>
    <cellStyle name="20% - Ênfase5 2 5 5 3" xfId="15722"/>
    <cellStyle name="20% - Ênfase5 2 5 6" xfId="4728"/>
    <cellStyle name="20% - Ênfase5 2 5 6 2" xfId="11318"/>
    <cellStyle name="20% - Ênfase5 2 5 6 3" xfId="17908"/>
    <cellStyle name="20% - Ênfase5 2 5 7" xfId="6931"/>
    <cellStyle name="20% - Ênfase5 2 5 8" xfId="13521"/>
    <cellStyle name="20% - Ênfase5 2 6" xfId="412"/>
    <cellStyle name="20% - Ênfase5 2 6 2" xfId="967"/>
    <cellStyle name="20% - Ênfase5 2 6 2 2" xfId="2070"/>
    <cellStyle name="20% - Ênfase5 2 6 2 2 2" xfId="4260"/>
    <cellStyle name="20% - Ênfase5 2 6 2 2 2 2" xfId="10850"/>
    <cellStyle name="20% - Ênfase5 2 6 2 2 2 3" xfId="17440"/>
    <cellStyle name="20% - Ênfase5 2 6 2 2 3" xfId="6458"/>
    <cellStyle name="20% - Ênfase5 2 6 2 2 3 2" xfId="13048"/>
    <cellStyle name="20% - Ênfase5 2 6 2 2 3 3" xfId="19638"/>
    <cellStyle name="20% - Ênfase5 2 6 2 2 4" xfId="8661"/>
    <cellStyle name="20% - Ênfase5 2 6 2 2 5" xfId="15251"/>
    <cellStyle name="20% - Ênfase5 2 6 2 3" xfId="3161"/>
    <cellStyle name="20% - Ênfase5 2 6 2 3 2" xfId="9751"/>
    <cellStyle name="20% - Ênfase5 2 6 2 3 3" xfId="16341"/>
    <cellStyle name="20% - Ênfase5 2 6 2 4" xfId="5359"/>
    <cellStyle name="20% - Ênfase5 2 6 2 4 2" xfId="11949"/>
    <cellStyle name="20% - Ênfase5 2 6 2 4 3" xfId="18539"/>
    <cellStyle name="20% - Ênfase5 2 6 2 5" xfId="7562"/>
    <cellStyle name="20% - Ênfase5 2 6 2 6" xfId="14152"/>
    <cellStyle name="20% - Ênfase5 2 6 3" xfId="1518"/>
    <cellStyle name="20% - Ênfase5 2 6 3 2" xfId="3709"/>
    <cellStyle name="20% - Ênfase5 2 6 3 2 2" xfId="10299"/>
    <cellStyle name="20% - Ênfase5 2 6 3 2 3" xfId="16889"/>
    <cellStyle name="20% - Ênfase5 2 6 3 3" xfId="5907"/>
    <cellStyle name="20% - Ênfase5 2 6 3 3 2" xfId="12497"/>
    <cellStyle name="20% - Ênfase5 2 6 3 3 3" xfId="19087"/>
    <cellStyle name="20% - Ênfase5 2 6 3 4" xfId="8110"/>
    <cellStyle name="20% - Ênfase5 2 6 3 5" xfId="14700"/>
    <cellStyle name="20% - Ênfase5 2 6 4" xfId="2610"/>
    <cellStyle name="20% - Ênfase5 2 6 4 2" xfId="9200"/>
    <cellStyle name="20% - Ênfase5 2 6 4 3" xfId="15790"/>
    <cellStyle name="20% - Ênfase5 2 6 5" xfId="4796"/>
    <cellStyle name="20% - Ênfase5 2 6 5 2" xfId="11386"/>
    <cellStyle name="20% - Ênfase5 2 6 5 3" xfId="17976"/>
    <cellStyle name="20% - Ênfase5 2 6 6" xfId="6999"/>
    <cellStyle name="20% - Ênfase5 2 6 7" xfId="13589"/>
    <cellStyle name="20% - Ênfase5 2 7" xfId="625"/>
    <cellStyle name="20% - Ênfase5 2 7 2" xfId="1179"/>
    <cellStyle name="20% - Ênfase5 2 7 2 2" xfId="2282"/>
    <cellStyle name="20% - Ênfase5 2 7 2 2 2" xfId="4472"/>
    <cellStyle name="20% - Ênfase5 2 7 2 2 2 2" xfId="11062"/>
    <cellStyle name="20% - Ênfase5 2 7 2 2 2 3" xfId="17652"/>
    <cellStyle name="20% - Ênfase5 2 7 2 2 3" xfId="6670"/>
    <cellStyle name="20% - Ênfase5 2 7 2 2 3 2" xfId="13260"/>
    <cellStyle name="20% - Ênfase5 2 7 2 2 3 3" xfId="19850"/>
    <cellStyle name="20% - Ênfase5 2 7 2 2 4" xfId="8873"/>
    <cellStyle name="20% - Ênfase5 2 7 2 2 5" xfId="15463"/>
    <cellStyle name="20% - Ênfase5 2 7 2 3" xfId="3373"/>
    <cellStyle name="20% - Ênfase5 2 7 2 3 2" xfId="9963"/>
    <cellStyle name="20% - Ênfase5 2 7 2 3 3" xfId="16553"/>
    <cellStyle name="20% - Ênfase5 2 7 2 4" xfId="5571"/>
    <cellStyle name="20% - Ênfase5 2 7 2 4 2" xfId="12161"/>
    <cellStyle name="20% - Ênfase5 2 7 2 4 3" xfId="18751"/>
    <cellStyle name="20% - Ênfase5 2 7 2 5" xfId="7774"/>
    <cellStyle name="20% - Ênfase5 2 7 2 6" xfId="14364"/>
    <cellStyle name="20% - Ênfase5 2 7 3" xfId="1730"/>
    <cellStyle name="20% - Ênfase5 2 7 3 2" xfId="3921"/>
    <cellStyle name="20% - Ênfase5 2 7 3 2 2" xfId="10511"/>
    <cellStyle name="20% - Ênfase5 2 7 3 2 3" xfId="17101"/>
    <cellStyle name="20% - Ênfase5 2 7 3 3" xfId="6119"/>
    <cellStyle name="20% - Ênfase5 2 7 3 3 2" xfId="12709"/>
    <cellStyle name="20% - Ênfase5 2 7 3 3 3" xfId="19299"/>
    <cellStyle name="20% - Ênfase5 2 7 3 4" xfId="8322"/>
    <cellStyle name="20% - Ênfase5 2 7 3 5" xfId="14912"/>
    <cellStyle name="20% - Ênfase5 2 7 4" xfId="2822"/>
    <cellStyle name="20% - Ênfase5 2 7 4 2" xfId="9412"/>
    <cellStyle name="20% - Ênfase5 2 7 4 3" xfId="16002"/>
    <cellStyle name="20% - Ênfase5 2 7 5" xfId="5008"/>
    <cellStyle name="20% - Ênfase5 2 7 5 2" xfId="11598"/>
    <cellStyle name="20% - Ênfase5 2 7 5 3" xfId="18188"/>
    <cellStyle name="20% - Ênfase5 2 7 6" xfId="7211"/>
    <cellStyle name="20% - Ênfase5 2 7 7" xfId="13801"/>
    <cellStyle name="20% - Ênfase5 2 8" xfId="663"/>
    <cellStyle name="20% - Ênfase5 2 8 2" xfId="1767"/>
    <cellStyle name="20% - Ênfase5 2 8 2 2" xfId="3957"/>
    <cellStyle name="20% - Ênfase5 2 8 2 2 2" xfId="10547"/>
    <cellStyle name="20% - Ênfase5 2 8 2 2 3" xfId="17137"/>
    <cellStyle name="20% - Ênfase5 2 8 2 3" xfId="6155"/>
    <cellStyle name="20% - Ênfase5 2 8 2 3 2" xfId="12745"/>
    <cellStyle name="20% - Ênfase5 2 8 2 3 3" xfId="19335"/>
    <cellStyle name="20% - Ênfase5 2 8 2 4" xfId="8358"/>
    <cellStyle name="20% - Ênfase5 2 8 2 5" xfId="14948"/>
    <cellStyle name="20% - Ênfase5 2 8 3" xfId="2858"/>
    <cellStyle name="20% - Ênfase5 2 8 3 2" xfId="9448"/>
    <cellStyle name="20% - Ênfase5 2 8 3 3" xfId="16038"/>
    <cellStyle name="20% - Ênfase5 2 8 4" xfId="5056"/>
    <cellStyle name="20% - Ênfase5 2 8 4 2" xfId="11646"/>
    <cellStyle name="20% - Ênfase5 2 8 4 3" xfId="18236"/>
    <cellStyle name="20% - Ênfase5 2 8 5" xfId="7259"/>
    <cellStyle name="20% - Ênfase5 2 8 6" xfId="13849"/>
    <cellStyle name="20% - Ênfase5 2 9" xfId="1262"/>
    <cellStyle name="20% - Ênfase5 2 9 2" xfId="3453"/>
    <cellStyle name="20% - Ênfase5 2 9 2 2" xfId="10043"/>
    <cellStyle name="20% - Ênfase5 2 9 2 3" xfId="16633"/>
    <cellStyle name="20% - Ênfase5 2 9 3" xfId="5651"/>
    <cellStyle name="20% - Ênfase5 2 9 3 2" xfId="12241"/>
    <cellStyle name="20% - Ênfase5 2 9 3 3" xfId="18831"/>
    <cellStyle name="20% - Ênfase5 2 9 4" xfId="7854"/>
    <cellStyle name="20% - Ênfase5 2 9 5" xfId="14444"/>
    <cellStyle name="20% - Ênfase5 3" xfId="1192"/>
    <cellStyle name="20% - Ênfase5 3 2" xfId="3385"/>
    <cellStyle name="20% - Ênfase5 3 2 2" xfId="9975"/>
    <cellStyle name="20% - Ênfase5 3 2 3" xfId="16565"/>
    <cellStyle name="20% - Ênfase5 3 3" xfId="5583"/>
    <cellStyle name="20% - Ênfase5 3 3 2" xfId="12173"/>
    <cellStyle name="20% - Ênfase5 3 3 3" xfId="18763"/>
    <cellStyle name="20% - Ênfase5 3 4" xfId="7786"/>
    <cellStyle name="20% - Ênfase5 3 5" xfId="14376"/>
    <cellStyle name="20% - Ênfase5 4" xfId="5020"/>
    <cellStyle name="20% - Ênfase5 4 2" xfId="11610"/>
    <cellStyle name="20% - Ênfase5 4 3" xfId="18200"/>
    <cellStyle name="20% - Ênfase5 5" xfId="7223"/>
    <cellStyle name="20% - Ênfase5 6" xfId="13813"/>
    <cellStyle name="20% - Ênfase6" xfId="42" builtinId="50" customBuiltin="1"/>
    <cellStyle name="20% - Ênfase6 2" xfId="102"/>
    <cellStyle name="20% - Ênfase6 2 10" xfId="2309"/>
    <cellStyle name="20% - Ênfase6 2 10 2" xfId="8899"/>
    <cellStyle name="20% - Ênfase6 2 10 3" xfId="15489"/>
    <cellStyle name="20% - Ênfase6 2 11" xfId="4542"/>
    <cellStyle name="20% - Ênfase6 2 11 2" xfId="11132"/>
    <cellStyle name="20% - Ênfase6 2 11 3" xfId="17722"/>
    <cellStyle name="20% - Ênfase6 2 12" xfId="6698"/>
    <cellStyle name="20% - Ênfase6 2 13" xfId="13288"/>
    <cellStyle name="20% - Ênfase6 2 2" xfId="175"/>
    <cellStyle name="20% - Ênfase6 2 2 2" xfId="293"/>
    <cellStyle name="20% - Ênfase6 2 2 2 2" xfId="554"/>
    <cellStyle name="20% - Ênfase6 2 2 2 2 2" xfId="1109"/>
    <cellStyle name="20% - Ênfase6 2 2 2 2 2 2" xfId="2212"/>
    <cellStyle name="20% - Ênfase6 2 2 2 2 2 2 2" xfId="4402"/>
    <cellStyle name="20% - Ênfase6 2 2 2 2 2 2 2 2" xfId="10992"/>
    <cellStyle name="20% - Ênfase6 2 2 2 2 2 2 2 3" xfId="17582"/>
    <cellStyle name="20% - Ênfase6 2 2 2 2 2 2 3" xfId="6600"/>
    <cellStyle name="20% - Ênfase6 2 2 2 2 2 2 3 2" xfId="13190"/>
    <cellStyle name="20% - Ênfase6 2 2 2 2 2 2 3 3" xfId="19780"/>
    <cellStyle name="20% - Ênfase6 2 2 2 2 2 2 4" xfId="8803"/>
    <cellStyle name="20% - Ênfase6 2 2 2 2 2 2 5" xfId="15393"/>
    <cellStyle name="20% - Ênfase6 2 2 2 2 2 3" xfId="3303"/>
    <cellStyle name="20% - Ênfase6 2 2 2 2 2 3 2" xfId="9893"/>
    <cellStyle name="20% - Ênfase6 2 2 2 2 2 3 3" xfId="16483"/>
    <cellStyle name="20% - Ênfase6 2 2 2 2 2 4" xfId="5501"/>
    <cellStyle name="20% - Ênfase6 2 2 2 2 2 4 2" xfId="12091"/>
    <cellStyle name="20% - Ênfase6 2 2 2 2 2 4 3" xfId="18681"/>
    <cellStyle name="20% - Ênfase6 2 2 2 2 2 5" xfId="7704"/>
    <cellStyle name="20% - Ênfase6 2 2 2 2 2 6" xfId="14294"/>
    <cellStyle name="20% - Ênfase6 2 2 2 2 3" xfId="1660"/>
    <cellStyle name="20% - Ênfase6 2 2 2 2 3 2" xfId="3851"/>
    <cellStyle name="20% - Ênfase6 2 2 2 2 3 2 2" xfId="10441"/>
    <cellStyle name="20% - Ênfase6 2 2 2 2 3 2 3" xfId="17031"/>
    <cellStyle name="20% - Ênfase6 2 2 2 2 3 3" xfId="6049"/>
    <cellStyle name="20% - Ênfase6 2 2 2 2 3 3 2" xfId="12639"/>
    <cellStyle name="20% - Ênfase6 2 2 2 2 3 3 3" xfId="19229"/>
    <cellStyle name="20% - Ênfase6 2 2 2 2 3 4" xfId="8252"/>
    <cellStyle name="20% - Ênfase6 2 2 2 2 3 5" xfId="14842"/>
    <cellStyle name="20% - Ênfase6 2 2 2 2 4" xfId="2752"/>
    <cellStyle name="20% - Ênfase6 2 2 2 2 4 2" xfId="9342"/>
    <cellStyle name="20% - Ênfase6 2 2 2 2 4 3" xfId="15932"/>
    <cellStyle name="20% - Ênfase6 2 2 2 2 5" xfId="4938"/>
    <cellStyle name="20% - Ênfase6 2 2 2 2 5 2" xfId="11528"/>
    <cellStyle name="20% - Ênfase6 2 2 2 2 5 3" xfId="18118"/>
    <cellStyle name="20% - Ênfase6 2 2 2 2 6" xfId="7141"/>
    <cellStyle name="20% - Ênfase6 2 2 2 2 7" xfId="13731"/>
    <cellStyle name="20% - Ênfase6 2 2 2 3" xfId="853"/>
    <cellStyle name="20% - Ênfase6 2 2 2 3 2" xfId="1956"/>
    <cellStyle name="20% - Ênfase6 2 2 2 3 2 2" xfId="4146"/>
    <cellStyle name="20% - Ênfase6 2 2 2 3 2 2 2" xfId="10736"/>
    <cellStyle name="20% - Ênfase6 2 2 2 3 2 2 3" xfId="17326"/>
    <cellStyle name="20% - Ênfase6 2 2 2 3 2 3" xfId="6344"/>
    <cellStyle name="20% - Ênfase6 2 2 2 3 2 3 2" xfId="12934"/>
    <cellStyle name="20% - Ênfase6 2 2 2 3 2 3 3" xfId="19524"/>
    <cellStyle name="20% - Ênfase6 2 2 2 3 2 4" xfId="8547"/>
    <cellStyle name="20% - Ênfase6 2 2 2 3 2 5" xfId="15137"/>
    <cellStyle name="20% - Ênfase6 2 2 2 3 3" xfId="3047"/>
    <cellStyle name="20% - Ênfase6 2 2 2 3 3 2" xfId="9637"/>
    <cellStyle name="20% - Ênfase6 2 2 2 3 3 3" xfId="16227"/>
    <cellStyle name="20% - Ênfase6 2 2 2 3 4" xfId="5245"/>
    <cellStyle name="20% - Ênfase6 2 2 2 3 4 2" xfId="11835"/>
    <cellStyle name="20% - Ênfase6 2 2 2 3 4 3" xfId="18425"/>
    <cellStyle name="20% - Ênfase6 2 2 2 3 5" xfId="7448"/>
    <cellStyle name="20% - Ênfase6 2 2 2 3 6" xfId="14038"/>
    <cellStyle name="20% - Ênfase6 2 2 2 4" xfId="1404"/>
    <cellStyle name="20% - Ênfase6 2 2 2 4 2" xfId="3595"/>
    <cellStyle name="20% - Ênfase6 2 2 2 4 2 2" xfId="10185"/>
    <cellStyle name="20% - Ênfase6 2 2 2 4 2 3" xfId="16775"/>
    <cellStyle name="20% - Ênfase6 2 2 2 4 3" xfId="5793"/>
    <cellStyle name="20% - Ênfase6 2 2 2 4 3 2" xfId="12383"/>
    <cellStyle name="20% - Ênfase6 2 2 2 4 3 3" xfId="18973"/>
    <cellStyle name="20% - Ênfase6 2 2 2 4 4" xfId="7996"/>
    <cellStyle name="20% - Ênfase6 2 2 2 4 5" xfId="14586"/>
    <cellStyle name="20% - Ênfase6 2 2 2 5" xfId="2496"/>
    <cellStyle name="20% - Ênfase6 2 2 2 5 2" xfId="9086"/>
    <cellStyle name="20% - Ênfase6 2 2 2 5 3" xfId="15676"/>
    <cellStyle name="20% - Ênfase6 2 2 2 6" xfId="4682"/>
    <cellStyle name="20% - Ênfase6 2 2 2 6 2" xfId="11272"/>
    <cellStyle name="20% - Ênfase6 2 2 2 6 3" xfId="17862"/>
    <cellStyle name="20% - Ênfase6 2 2 2 7" xfId="6885"/>
    <cellStyle name="20% - Ênfase6 2 2 2 8" xfId="13475"/>
    <cellStyle name="20% - Ênfase6 2 2 3" xfId="438"/>
    <cellStyle name="20% - Ênfase6 2 2 3 2" xfId="993"/>
    <cellStyle name="20% - Ênfase6 2 2 3 2 2" xfId="2096"/>
    <cellStyle name="20% - Ênfase6 2 2 3 2 2 2" xfId="4286"/>
    <cellStyle name="20% - Ênfase6 2 2 3 2 2 2 2" xfId="10876"/>
    <cellStyle name="20% - Ênfase6 2 2 3 2 2 2 3" xfId="17466"/>
    <cellStyle name="20% - Ênfase6 2 2 3 2 2 3" xfId="6484"/>
    <cellStyle name="20% - Ênfase6 2 2 3 2 2 3 2" xfId="13074"/>
    <cellStyle name="20% - Ênfase6 2 2 3 2 2 3 3" xfId="19664"/>
    <cellStyle name="20% - Ênfase6 2 2 3 2 2 4" xfId="8687"/>
    <cellStyle name="20% - Ênfase6 2 2 3 2 2 5" xfId="15277"/>
    <cellStyle name="20% - Ênfase6 2 2 3 2 3" xfId="3187"/>
    <cellStyle name="20% - Ênfase6 2 2 3 2 3 2" xfId="9777"/>
    <cellStyle name="20% - Ênfase6 2 2 3 2 3 3" xfId="16367"/>
    <cellStyle name="20% - Ênfase6 2 2 3 2 4" xfId="5385"/>
    <cellStyle name="20% - Ênfase6 2 2 3 2 4 2" xfId="11975"/>
    <cellStyle name="20% - Ênfase6 2 2 3 2 4 3" xfId="18565"/>
    <cellStyle name="20% - Ênfase6 2 2 3 2 5" xfId="7588"/>
    <cellStyle name="20% - Ênfase6 2 2 3 2 6" xfId="14178"/>
    <cellStyle name="20% - Ênfase6 2 2 3 3" xfId="1544"/>
    <cellStyle name="20% - Ênfase6 2 2 3 3 2" xfId="3735"/>
    <cellStyle name="20% - Ênfase6 2 2 3 3 2 2" xfId="10325"/>
    <cellStyle name="20% - Ênfase6 2 2 3 3 2 3" xfId="16915"/>
    <cellStyle name="20% - Ênfase6 2 2 3 3 3" xfId="5933"/>
    <cellStyle name="20% - Ênfase6 2 2 3 3 3 2" xfId="12523"/>
    <cellStyle name="20% - Ênfase6 2 2 3 3 3 3" xfId="19113"/>
    <cellStyle name="20% - Ênfase6 2 2 3 3 4" xfId="8136"/>
    <cellStyle name="20% - Ênfase6 2 2 3 3 5" xfId="14726"/>
    <cellStyle name="20% - Ênfase6 2 2 3 4" xfId="2636"/>
    <cellStyle name="20% - Ênfase6 2 2 3 4 2" xfId="9226"/>
    <cellStyle name="20% - Ênfase6 2 2 3 4 3" xfId="15816"/>
    <cellStyle name="20% - Ênfase6 2 2 3 5" xfId="4822"/>
    <cellStyle name="20% - Ênfase6 2 2 3 5 2" xfId="11412"/>
    <cellStyle name="20% - Ênfase6 2 2 3 5 3" xfId="18002"/>
    <cellStyle name="20% - Ênfase6 2 2 3 6" xfId="7025"/>
    <cellStyle name="20% - Ênfase6 2 2 3 7" xfId="13615"/>
    <cellStyle name="20% - Ênfase6 2 2 4" xfId="737"/>
    <cellStyle name="20% - Ênfase6 2 2 4 2" xfId="1840"/>
    <cellStyle name="20% - Ênfase6 2 2 4 2 2" xfId="4030"/>
    <cellStyle name="20% - Ênfase6 2 2 4 2 2 2" xfId="10620"/>
    <cellStyle name="20% - Ênfase6 2 2 4 2 2 3" xfId="17210"/>
    <cellStyle name="20% - Ênfase6 2 2 4 2 3" xfId="6228"/>
    <cellStyle name="20% - Ênfase6 2 2 4 2 3 2" xfId="12818"/>
    <cellStyle name="20% - Ênfase6 2 2 4 2 3 3" xfId="19408"/>
    <cellStyle name="20% - Ênfase6 2 2 4 2 4" xfId="8431"/>
    <cellStyle name="20% - Ênfase6 2 2 4 2 5" xfId="15021"/>
    <cellStyle name="20% - Ênfase6 2 2 4 3" xfId="2931"/>
    <cellStyle name="20% - Ênfase6 2 2 4 3 2" xfId="9521"/>
    <cellStyle name="20% - Ênfase6 2 2 4 3 3" xfId="16111"/>
    <cellStyle name="20% - Ênfase6 2 2 4 4" xfId="5129"/>
    <cellStyle name="20% - Ênfase6 2 2 4 4 2" xfId="11719"/>
    <cellStyle name="20% - Ênfase6 2 2 4 4 3" xfId="18309"/>
    <cellStyle name="20% - Ênfase6 2 2 4 5" xfId="7332"/>
    <cellStyle name="20% - Ênfase6 2 2 4 6" xfId="13922"/>
    <cellStyle name="20% - Ênfase6 2 2 5" xfId="1288"/>
    <cellStyle name="20% - Ênfase6 2 2 5 2" xfId="3479"/>
    <cellStyle name="20% - Ênfase6 2 2 5 2 2" xfId="10069"/>
    <cellStyle name="20% - Ênfase6 2 2 5 2 3" xfId="16659"/>
    <cellStyle name="20% - Ênfase6 2 2 5 3" xfId="5677"/>
    <cellStyle name="20% - Ênfase6 2 2 5 3 2" xfId="12267"/>
    <cellStyle name="20% - Ênfase6 2 2 5 3 3" xfId="18857"/>
    <cellStyle name="20% - Ênfase6 2 2 5 4" xfId="7880"/>
    <cellStyle name="20% - Ênfase6 2 2 5 5" xfId="14470"/>
    <cellStyle name="20% - Ênfase6 2 2 6" xfId="2380"/>
    <cellStyle name="20% - Ênfase6 2 2 6 2" xfId="8970"/>
    <cellStyle name="20% - Ênfase6 2 2 6 3" xfId="15560"/>
    <cellStyle name="20% - Ênfase6 2 2 7" xfId="4566"/>
    <cellStyle name="20% - Ênfase6 2 2 7 2" xfId="11156"/>
    <cellStyle name="20% - Ênfase6 2 2 7 3" xfId="17746"/>
    <cellStyle name="20% - Ênfase6 2 2 8" xfId="6769"/>
    <cellStyle name="20% - Ênfase6 2 2 9" xfId="13359"/>
    <cellStyle name="20% - Ênfase6 2 3" xfId="199"/>
    <cellStyle name="20% - Ênfase6 2 3 2" xfId="317"/>
    <cellStyle name="20% - Ênfase6 2 3 2 2" xfId="578"/>
    <cellStyle name="20% - Ênfase6 2 3 2 2 2" xfId="1133"/>
    <cellStyle name="20% - Ênfase6 2 3 2 2 2 2" xfId="2236"/>
    <cellStyle name="20% - Ênfase6 2 3 2 2 2 2 2" xfId="4426"/>
    <cellStyle name="20% - Ênfase6 2 3 2 2 2 2 2 2" xfId="11016"/>
    <cellStyle name="20% - Ênfase6 2 3 2 2 2 2 2 3" xfId="17606"/>
    <cellStyle name="20% - Ênfase6 2 3 2 2 2 2 3" xfId="6624"/>
    <cellStyle name="20% - Ênfase6 2 3 2 2 2 2 3 2" xfId="13214"/>
    <cellStyle name="20% - Ênfase6 2 3 2 2 2 2 3 3" xfId="19804"/>
    <cellStyle name="20% - Ênfase6 2 3 2 2 2 2 4" xfId="8827"/>
    <cellStyle name="20% - Ênfase6 2 3 2 2 2 2 5" xfId="15417"/>
    <cellStyle name="20% - Ênfase6 2 3 2 2 2 3" xfId="3327"/>
    <cellStyle name="20% - Ênfase6 2 3 2 2 2 3 2" xfId="9917"/>
    <cellStyle name="20% - Ênfase6 2 3 2 2 2 3 3" xfId="16507"/>
    <cellStyle name="20% - Ênfase6 2 3 2 2 2 4" xfId="5525"/>
    <cellStyle name="20% - Ênfase6 2 3 2 2 2 4 2" xfId="12115"/>
    <cellStyle name="20% - Ênfase6 2 3 2 2 2 4 3" xfId="18705"/>
    <cellStyle name="20% - Ênfase6 2 3 2 2 2 5" xfId="7728"/>
    <cellStyle name="20% - Ênfase6 2 3 2 2 2 6" xfId="14318"/>
    <cellStyle name="20% - Ênfase6 2 3 2 2 3" xfId="1684"/>
    <cellStyle name="20% - Ênfase6 2 3 2 2 3 2" xfId="3875"/>
    <cellStyle name="20% - Ênfase6 2 3 2 2 3 2 2" xfId="10465"/>
    <cellStyle name="20% - Ênfase6 2 3 2 2 3 2 3" xfId="17055"/>
    <cellStyle name="20% - Ênfase6 2 3 2 2 3 3" xfId="6073"/>
    <cellStyle name="20% - Ênfase6 2 3 2 2 3 3 2" xfId="12663"/>
    <cellStyle name="20% - Ênfase6 2 3 2 2 3 3 3" xfId="19253"/>
    <cellStyle name="20% - Ênfase6 2 3 2 2 3 4" xfId="8276"/>
    <cellStyle name="20% - Ênfase6 2 3 2 2 3 5" xfId="14866"/>
    <cellStyle name="20% - Ênfase6 2 3 2 2 4" xfId="2776"/>
    <cellStyle name="20% - Ênfase6 2 3 2 2 4 2" xfId="9366"/>
    <cellStyle name="20% - Ênfase6 2 3 2 2 4 3" xfId="15956"/>
    <cellStyle name="20% - Ênfase6 2 3 2 2 5" xfId="4962"/>
    <cellStyle name="20% - Ênfase6 2 3 2 2 5 2" xfId="11552"/>
    <cellStyle name="20% - Ênfase6 2 3 2 2 5 3" xfId="18142"/>
    <cellStyle name="20% - Ênfase6 2 3 2 2 6" xfId="7165"/>
    <cellStyle name="20% - Ênfase6 2 3 2 2 7" xfId="13755"/>
    <cellStyle name="20% - Ênfase6 2 3 2 3" xfId="877"/>
    <cellStyle name="20% - Ênfase6 2 3 2 3 2" xfId="1980"/>
    <cellStyle name="20% - Ênfase6 2 3 2 3 2 2" xfId="4170"/>
    <cellStyle name="20% - Ênfase6 2 3 2 3 2 2 2" xfId="10760"/>
    <cellStyle name="20% - Ênfase6 2 3 2 3 2 2 3" xfId="17350"/>
    <cellStyle name="20% - Ênfase6 2 3 2 3 2 3" xfId="6368"/>
    <cellStyle name="20% - Ênfase6 2 3 2 3 2 3 2" xfId="12958"/>
    <cellStyle name="20% - Ênfase6 2 3 2 3 2 3 3" xfId="19548"/>
    <cellStyle name="20% - Ênfase6 2 3 2 3 2 4" xfId="8571"/>
    <cellStyle name="20% - Ênfase6 2 3 2 3 2 5" xfId="15161"/>
    <cellStyle name="20% - Ênfase6 2 3 2 3 3" xfId="3071"/>
    <cellStyle name="20% - Ênfase6 2 3 2 3 3 2" xfId="9661"/>
    <cellStyle name="20% - Ênfase6 2 3 2 3 3 3" xfId="16251"/>
    <cellStyle name="20% - Ênfase6 2 3 2 3 4" xfId="5269"/>
    <cellStyle name="20% - Ênfase6 2 3 2 3 4 2" xfId="11859"/>
    <cellStyle name="20% - Ênfase6 2 3 2 3 4 3" xfId="18449"/>
    <cellStyle name="20% - Ênfase6 2 3 2 3 5" xfId="7472"/>
    <cellStyle name="20% - Ênfase6 2 3 2 3 6" xfId="14062"/>
    <cellStyle name="20% - Ênfase6 2 3 2 4" xfId="1428"/>
    <cellStyle name="20% - Ênfase6 2 3 2 4 2" xfId="3619"/>
    <cellStyle name="20% - Ênfase6 2 3 2 4 2 2" xfId="10209"/>
    <cellStyle name="20% - Ênfase6 2 3 2 4 2 3" xfId="16799"/>
    <cellStyle name="20% - Ênfase6 2 3 2 4 3" xfId="5817"/>
    <cellStyle name="20% - Ênfase6 2 3 2 4 3 2" xfId="12407"/>
    <cellStyle name="20% - Ênfase6 2 3 2 4 3 3" xfId="18997"/>
    <cellStyle name="20% - Ênfase6 2 3 2 4 4" xfId="8020"/>
    <cellStyle name="20% - Ênfase6 2 3 2 4 5" xfId="14610"/>
    <cellStyle name="20% - Ênfase6 2 3 2 5" xfId="2520"/>
    <cellStyle name="20% - Ênfase6 2 3 2 5 2" xfId="9110"/>
    <cellStyle name="20% - Ênfase6 2 3 2 5 3" xfId="15700"/>
    <cellStyle name="20% - Ênfase6 2 3 2 6" xfId="4706"/>
    <cellStyle name="20% - Ênfase6 2 3 2 6 2" xfId="11296"/>
    <cellStyle name="20% - Ênfase6 2 3 2 6 3" xfId="17886"/>
    <cellStyle name="20% - Ênfase6 2 3 2 7" xfId="6909"/>
    <cellStyle name="20% - Ênfase6 2 3 2 8" xfId="13499"/>
    <cellStyle name="20% - Ênfase6 2 3 3" xfId="462"/>
    <cellStyle name="20% - Ênfase6 2 3 3 2" xfId="1017"/>
    <cellStyle name="20% - Ênfase6 2 3 3 2 2" xfId="2120"/>
    <cellStyle name="20% - Ênfase6 2 3 3 2 2 2" xfId="4310"/>
    <cellStyle name="20% - Ênfase6 2 3 3 2 2 2 2" xfId="10900"/>
    <cellStyle name="20% - Ênfase6 2 3 3 2 2 2 3" xfId="17490"/>
    <cellStyle name="20% - Ênfase6 2 3 3 2 2 3" xfId="6508"/>
    <cellStyle name="20% - Ênfase6 2 3 3 2 2 3 2" xfId="13098"/>
    <cellStyle name="20% - Ênfase6 2 3 3 2 2 3 3" xfId="19688"/>
    <cellStyle name="20% - Ênfase6 2 3 3 2 2 4" xfId="8711"/>
    <cellStyle name="20% - Ênfase6 2 3 3 2 2 5" xfId="15301"/>
    <cellStyle name="20% - Ênfase6 2 3 3 2 3" xfId="3211"/>
    <cellStyle name="20% - Ênfase6 2 3 3 2 3 2" xfId="9801"/>
    <cellStyle name="20% - Ênfase6 2 3 3 2 3 3" xfId="16391"/>
    <cellStyle name="20% - Ênfase6 2 3 3 2 4" xfId="5409"/>
    <cellStyle name="20% - Ênfase6 2 3 3 2 4 2" xfId="11999"/>
    <cellStyle name="20% - Ênfase6 2 3 3 2 4 3" xfId="18589"/>
    <cellStyle name="20% - Ênfase6 2 3 3 2 5" xfId="7612"/>
    <cellStyle name="20% - Ênfase6 2 3 3 2 6" xfId="14202"/>
    <cellStyle name="20% - Ênfase6 2 3 3 3" xfId="1568"/>
    <cellStyle name="20% - Ênfase6 2 3 3 3 2" xfId="3759"/>
    <cellStyle name="20% - Ênfase6 2 3 3 3 2 2" xfId="10349"/>
    <cellStyle name="20% - Ênfase6 2 3 3 3 2 3" xfId="16939"/>
    <cellStyle name="20% - Ênfase6 2 3 3 3 3" xfId="5957"/>
    <cellStyle name="20% - Ênfase6 2 3 3 3 3 2" xfId="12547"/>
    <cellStyle name="20% - Ênfase6 2 3 3 3 3 3" xfId="19137"/>
    <cellStyle name="20% - Ênfase6 2 3 3 3 4" xfId="8160"/>
    <cellStyle name="20% - Ênfase6 2 3 3 3 5" xfId="14750"/>
    <cellStyle name="20% - Ênfase6 2 3 3 4" xfId="2660"/>
    <cellStyle name="20% - Ênfase6 2 3 3 4 2" xfId="9250"/>
    <cellStyle name="20% - Ênfase6 2 3 3 4 3" xfId="15840"/>
    <cellStyle name="20% - Ênfase6 2 3 3 5" xfId="4846"/>
    <cellStyle name="20% - Ênfase6 2 3 3 5 2" xfId="11436"/>
    <cellStyle name="20% - Ênfase6 2 3 3 5 3" xfId="18026"/>
    <cellStyle name="20% - Ênfase6 2 3 3 6" xfId="7049"/>
    <cellStyle name="20% - Ênfase6 2 3 3 7" xfId="13639"/>
    <cellStyle name="20% - Ênfase6 2 3 4" xfId="761"/>
    <cellStyle name="20% - Ênfase6 2 3 4 2" xfId="1864"/>
    <cellStyle name="20% - Ênfase6 2 3 4 2 2" xfId="4054"/>
    <cellStyle name="20% - Ênfase6 2 3 4 2 2 2" xfId="10644"/>
    <cellStyle name="20% - Ênfase6 2 3 4 2 2 3" xfId="17234"/>
    <cellStyle name="20% - Ênfase6 2 3 4 2 3" xfId="6252"/>
    <cellStyle name="20% - Ênfase6 2 3 4 2 3 2" xfId="12842"/>
    <cellStyle name="20% - Ênfase6 2 3 4 2 3 3" xfId="19432"/>
    <cellStyle name="20% - Ênfase6 2 3 4 2 4" xfId="8455"/>
    <cellStyle name="20% - Ênfase6 2 3 4 2 5" xfId="15045"/>
    <cellStyle name="20% - Ênfase6 2 3 4 3" xfId="2955"/>
    <cellStyle name="20% - Ênfase6 2 3 4 3 2" xfId="9545"/>
    <cellStyle name="20% - Ênfase6 2 3 4 3 3" xfId="16135"/>
    <cellStyle name="20% - Ênfase6 2 3 4 4" xfId="5153"/>
    <cellStyle name="20% - Ênfase6 2 3 4 4 2" xfId="11743"/>
    <cellStyle name="20% - Ênfase6 2 3 4 4 3" xfId="18333"/>
    <cellStyle name="20% - Ênfase6 2 3 4 5" xfId="7356"/>
    <cellStyle name="20% - Ênfase6 2 3 4 6" xfId="13946"/>
    <cellStyle name="20% - Ênfase6 2 3 5" xfId="1312"/>
    <cellStyle name="20% - Ênfase6 2 3 5 2" xfId="3503"/>
    <cellStyle name="20% - Ênfase6 2 3 5 2 2" xfId="10093"/>
    <cellStyle name="20% - Ênfase6 2 3 5 2 3" xfId="16683"/>
    <cellStyle name="20% - Ênfase6 2 3 5 3" xfId="5701"/>
    <cellStyle name="20% - Ênfase6 2 3 5 3 2" xfId="12291"/>
    <cellStyle name="20% - Ênfase6 2 3 5 3 3" xfId="18881"/>
    <cellStyle name="20% - Ênfase6 2 3 5 4" xfId="7904"/>
    <cellStyle name="20% - Ênfase6 2 3 5 5" xfId="14494"/>
    <cellStyle name="20% - Ênfase6 2 3 6" xfId="2404"/>
    <cellStyle name="20% - Ênfase6 2 3 6 2" xfId="8994"/>
    <cellStyle name="20% - Ênfase6 2 3 6 3" xfId="15584"/>
    <cellStyle name="20% - Ênfase6 2 3 7" xfId="4590"/>
    <cellStyle name="20% - Ênfase6 2 3 7 2" xfId="11180"/>
    <cellStyle name="20% - Ênfase6 2 3 7 3" xfId="17770"/>
    <cellStyle name="20% - Ênfase6 2 3 8" xfId="6793"/>
    <cellStyle name="20% - Ênfase6 2 3 9" xfId="13383"/>
    <cellStyle name="20% - Ênfase6 2 4" xfId="269"/>
    <cellStyle name="20% - Ênfase6 2 4 2" xfId="530"/>
    <cellStyle name="20% - Ênfase6 2 4 2 2" xfId="1085"/>
    <cellStyle name="20% - Ênfase6 2 4 2 2 2" xfId="2188"/>
    <cellStyle name="20% - Ênfase6 2 4 2 2 2 2" xfId="4378"/>
    <cellStyle name="20% - Ênfase6 2 4 2 2 2 2 2" xfId="10968"/>
    <cellStyle name="20% - Ênfase6 2 4 2 2 2 2 3" xfId="17558"/>
    <cellStyle name="20% - Ênfase6 2 4 2 2 2 3" xfId="6576"/>
    <cellStyle name="20% - Ênfase6 2 4 2 2 2 3 2" xfId="13166"/>
    <cellStyle name="20% - Ênfase6 2 4 2 2 2 3 3" xfId="19756"/>
    <cellStyle name="20% - Ênfase6 2 4 2 2 2 4" xfId="8779"/>
    <cellStyle name="20% - Ênfase6 2 4 2 2 2 5" xfId="15369"/>
    <cellStyle name="20% - Ênfase6 2 4 2 2 3" xfId="3279"/>
    <cellStyle name="20% - Ênfase6 2 4 2 2 3 2" xfId="9869"/>
    <cellStyle name="20% - Ênfase6 2 4 2 2 3 3" xfId="16459"/>
    <cellStyle name="20% - Ênfase6 2 4 2 2 4" xfId="5477"/>
    <cellStyle name="20% - Ênfase6 2 4 2 2 4 2" xfId="12067"/>
    <cellStyle name="20% - Ênfase6 2 4 2 2 4 3" xfId="18657"/>
    <cellStyle name="20% - Ênfase6 2 4 2 2 5" xfId="7680"/>
    <cellStyle name="20% - Ênfase6 2 4 2 2 6" xfId="14270"/>
    <cellStyle name="20% - Ênfase6 2 4 2 3" xfId="1636"/>
    <cellStyle name="20% - Ênfase6 2 4 2 3 2" xfId="3827"/>
    <cellStyle name="20% - Ênfase6 2 4 2 3 2 2" xfId="10417"/>
    <cellStyle name="20% - Ênfase6 2 4 2 3 2 3" xfId="17007"/>
    <cellStyle name="20% - Ênfase6 2 4 2 3 3" xfId="6025"/>
    <cellStyle name="20% - Ênfase6 2 4 2 3 3 2" xfId="12615"/>
    <cellStyle name="20% - Ênfase6 2 4 2 3 3 3" xfId="19205"/>
    <cellStyle name="20% - Ênfase6 2 4 2 3 4" xfId="8228"/>
    <cellStyle name="20% - Ênfase6 2 4 2 3 5" xfId="14818"/>
    <cellStyle name="20% - Ênfase6 2 4 2 4" xfId="2728"/>
    <cellStyle name="20% - Ênfase6 2 4 2 4 2" xfId="9318"/>
    <cellStyle name="20% - Ênfase6 2 4 2 4 3" xfId="15908"/>
    <cellStyle name="20% - Ênfase6 2 4 2 5" xfId="4914"/>
    <cellStyle name="20% - Ênfase6 2 4 2 5 2" xfId="11504"/>
    <cellStyle name="20% - Ênfase6 2 4 2 5 3" xfId="18094"/>
    <cellStyle name="20% - Ênfase6 2 4 2 6" xfId="7117"/>
    <cellStyle name="20% - Ênfase6 2 4 2 7" xfId="13707"/>
    <cellStyle name="20% - Ênfase6 2 4 3" xfId="829"/>
    <cellStyle name="20% - Ênfase6 2 4 3 2" xfId="1932"/>
    <cellStyle name="20% - Ênfase6 2 4 3 2 2" xfId="4122"/>
    <cellStyle name="20% - Ênfase6 2 4 3 2 2 2" xfId="10712"/>
    <cellStyle name="20% - Ênfase6 2 4 3 2 2 3" xfId="17302"/>
    <cellStyle name="20% - Ênfase6 2 4 3 2 3" xfId="6320"/>
    <cellStyle name="20% - Ênfase6 2 4 3 2 3 2" xfId="12910"/>
    <cellStyle name="20% - Ênfase6 2 4 3 2 3 3" xfId="19500"/>
    <cellStyle name="20% - Ênfase6 2 4 3 2 4" xfId="8523"/>
    <cellStyle name="20% - Ênfase6 2 4 3 2 5" xfId="15113"/>
    <cellStyle name="20% - Ênfase6 2 4 3 3" xfId="3023"/>
    <cellStyle name="20% - Ênfase6 2 4 3 3 2" xfId="9613"/>
    <cellStyle name="20% - Ênfase6 2 4 3 3 3" xfId="16203"/>
    <cellStyle name="20% - Ênfase6 2 4 3 4" xfId="5221"/>
    <cellStyle name="20% - Ênfase6 2 4 3 4 2" xfId="11811"/>
    <cellStyle name="20% - Ênfase6 2 4 3 4 3" xfId="18401"/>
    <cellStyle name="20% - Ênfase6 2 4 3 5" xfId="7424"/>
    <cellStyle name="20% - Ênfase6 2 4 3 6" xfId="14014"/>
    <cellStyle name="20% - Ênfase6 2 4 4" xfId="1380"/>
    <cellStyle name="20% - Ênfase6 2 4 4 2" xfId="3571"/>
    <cellStyle name="20% - Ênfase6 2 4 4 2 2" xfId="10161"/>
    <cellStyle name="20% - Ênfase6 2 4 4 2 3" xfId="16751"/>
    <cellStyle name="20% - Ênfase6 2 4 4 3" xfId="5769"/>
    <cellStyle name="20% - Ênfase6 2 4 4 3 2" xfId="12359"/>
    <cellStyle name="20% - Ênfase6 2 4 4 3 3" xfId="18949"/>
    <cellStyle name="20% - Ênfase6 2 4 4 4" xfId="7972"/>
    <cellStyle name="20% - Ênfase6 2 4 4 5" xfId="14562"/>
    <cellStyle name="20% - Ênfase6 2 4 5" xfId="2472"/>
    <cellStyle name="20% - Ênfase6 2 4 5 2" xfId="9062"/>
    <cellStyle name="20% - Ênfase6 2 4 5 3" xfId="15652"/>
    <cellStyle name="20% - Ênfase6 2 4 6" xfId="4658"/>
    <cellStyle name="20% - Ênfase6 2 4 6 2" xfId="11248"/>
    <cellStyle name="20% - Ênfase6 2 4 6 3" xfId="17838"/>
    <cellStyle name="20% - Ênfase6 2 4 7" xfId="6861"/>
    <cellStyle name="20% - Ênfase6 2 4 8" xfId="13451"/>
    <cellStyle name="20% - Ênfase6 2 5" xfId="344"/>
    <cellStyle name="20% - Ênfase6 2 5 2" xfId="603"/>
    <cellStyle name="20% - Ênfase6 2 5 2 2" xfId="1157"/>
    <cellStyle name="20% - Ênfase6 2 5 2 2 2" xfId="2260"/>
    <cellStyle name="20% - Ênfase6 2 5 2 2 2 2" xfId="4450"/>
    <cellStyle name="20% - Ênfase6 2 5 2 2 2 2 2" xfId="11040"/>
    <cellStyle name="20% - Ênfase6 2 5 2 2 2 2 3" xfId="17630"/>
    <cellStyle name="20% - Ênfase6 2 5 2 2 2 3" xfId="6648"/>
    <cellStyle name="20% - Ênfase6 2 5 2 2 2 3 2" xfId="13238"/>
    <cellStyle name="20% - Ênfase6 2 5 2 2 2 3 3" xfId="19828"/>
    <cellStyle name="20% - Ênfase6 2 5 2 2 2 4" xfId="8851"/>
    <cellStyle name="20% - Ênfase6 2 5 2 2 2 5" xfId="15441"/>
    <cellStyle name="20% - Ênfase6 2 5 2 2 3" xfId="3351"/>
    <cellStyle name="20% - Ênfase6 2 5 2 2 3 2" xfId="9941"/>
    <cellStyle name="20% - Ênfase6 2 5 2 2 3 3" xfId="16531"/>
    <cellStyle name="20% - Ênfase6 2 5 2 2 4" xfId="5549"/>
    <cellStyle name="20% - Ênfase6 2 5 2 2 4 2" xfId="12139"/>
    <cellStyle name="20% - Ênfase6 2 5 2 2 4 3" xfId="18729"/>
    <cellStyle name="20% - Ênfase6 2 5 2 2 5" xfId="7752"/>
    <cellStyle name="20% - Ênfase6 2 5 2 2 6" xfId="14342"/>
    <cellStyle name="20% - Ênfase6 2 5 2 3" xfId="1708"/>
    <cellStyle name="20% - Ênfase6 2 5 2 3 2" xfId="3899"/>
    <cellStyle name="20% - Ênfase6 2 5 2 3 2 2" xfId="10489"/>
    <cellStyle name="20% - Ênfase6 2 5 2 3 2 3" xfId="17079"/>
    <cellStyle name="20% - Ênfase6 2 5 2 3 3" xfId="6097"/>
    <cellStyle name="20% - Ênfase6 2 5 2 3 3 2" xfId="12687"/>
    <cellStyle name="20% - Ênfase6 2 5 2 3 3 3" xfId="19277"/>
    <cellStyle name="20% - Ênfase6 2 5 2 3 4" xfId="8300"/>
    <cellStyle name="20% - Ênfase6 2 5 2 3 5" xfId="14890"/>
    <cellStyle name="20% - Ênfase6 2 5 2 4" xfId="2800"/>
    <cellStyle name="20% - Ênfase6 2 5 2 4 2" xfId="9390"/>
    <cellStyle name="20% - Ênfase6 2 5 2 4 3" xfId="15980"/>
    <cellStyle name="20% - Ênfase6 2 5 2 5" xfId="4986"/>
    <cellStyle name="20% - Ênfase6 2 5 2 5 2" xfId="11576"/>
    <cellStyle name="20% - Ênfase6 2 5 2 5 3" xfId="18166"/>
    <cellStyle name="20% - Ênfase6 2 5 2 6" xfId="7189"/>
    <cellStyle name="20% - Ênfase6 2 5 2 7" xfId="13779"/>
    <cellStyle name="20% - Ênfase6 2 5 3" xfId="901"/>
    <cellStyle name="20% - Ênfase6 2 5 3 2" xfId="2004"/>
    <cellStyle name="20% - Ênfase6 2 5 3 2 2" xfId="4194"/>
    <cellStyle name="20% - Ênfase6 2 5 3 2 2 2" xfId="10784"/>
    <cellStyle name="20% - Ênfase6 2 5 3 2 2 3" xfId="17374"/>
    <cellStyle name="20% - Ênfase6 2 5 3 2 3" xfId="6392"/>
    <cellStyle name="20% - Ênfase6 2 5 3 2 3 2" xfId="12982"/>
    <cellStyle name="20% - Ênfase6 2 5 3 2 3 3" xfId="19572"/>
    <cellStyle name="20% - Ênfase6 2 5 3 2 4" xfId="8595"/>
    <cellStyle name="20% - Ênfase6 2 5 3 2 5" xfId="15185"/>
    <cellStyle name="20% - Ênfase6 2 5 3 3" xfId="3095"/>
    <cellStyle name="20% - Ênfase6 2 5 3 3 2" xfId="9685"/>
    <cellStyle name="20% - Ênfase6 2 5 3 3 3" xfId="16275"/>
    <cellStyle name="20% - Ênfase6 2 5 3 4" xfId="5293"/>
    <cellStyle name="20% - Ênfase6 2 5 3 4 2" xfId="11883"/>
    <cellStyle name="20% - Ênfase6 2 5 3 4 3" xfId="18473"/>
    <cellStyle name="20% - Ênfase6 2 5 3 5" xfId="7496"/>
    <cellStyle name="20% - Ênfase6 2 5 3 6" xfId="14086"/>
    <cellStyle name="20% - Ênfase6 2 5 4" xfId="1452"/>
    <cellStyle name="20% - Ênfase6 2 5 4 2" xfId="3643"/>
    <cellStyle name="20% - Ênfase6 2 5 4 2 2" xfId="10233"/>
    <cellStyle name="20% - Ênfase6 2 5 4 2 3" xfId="16823"/>
    <cellStyle name="20% - Ênfase6 2 5 4 3" xfId="5841"/>
    <cellStyle name="20% - Ênfase6 2 5 4 3 2" xfId="12431"/>
    <cellStyle name="20% - Ênfase6 2 5 4 3 3" xfId="19021"/>
    <cellStyle name="20% - Ênfase6 2 5 4 4" xfId="8044"/>
    <cellStyle name="20% - Ênfase6 2 5 4 5" xfId="14634"/>
    <cellStyle name="20% - Ênfase6 2 5 5" xfId="2544"/>
    <cellStyle name="20% - Ênfase6 2 5 5 2" xfId="9134"/>
    <cellStyle name="20% - Ênfase6 2 5 5 3" xfId="15724"/>
    <cellStyle name="20% - Ênfase6 2 5 6" xfId="4730"/>
    <cellStyle name="20% - Ênfase6 2 5 6 2" xfId="11320"/>
    <cellStyle name="20% - Ênfase6 2 5 6 3" xfId="17910"/>
    <cellStyle name="20% - Ênfase6 2 5 7" xfId="6933"/>
    <cellStyle name="20% - Ênfase6 2 5 8" xfId="13523"/>
    <cellStyle name="20% - Ênfase6 2 6" xfId="414"/>
    <cellStyle name="20% - Ênfase6 2 6 2" xfId="969"/>
    <cellStyle name="20% - Ênfase6 2 6 2 2" xfId="2072"/>
    <cellStyle name="20% - Ênfase6 2 6 2 2 2" xfId="4262"/>
    <cellStyle name="20% - Ênfase6 2 6 2 2 2 2" xfId="10852"/>
    <cellStyle name="20% - Ênfase6 2 6 2 2 2 3" xfId="17442"/>
    <cellStyle name="20% - Ênfase6 2 6 2 2 3" xfId="6460"/>
    <cellStyle name="20% - Ênfase6 2 6 2 2 3 2" xfId="13050"/>
    <cellStyle name="20% - Ênfase6 2 6 2 2 3 3" xfId="19640"/>
    <cellStyle name="20% - Ênfase6 2 6 2 2 4" xfId="8663"/>
    <cellStyle name="20% - Ênfase6 2 6 2 2 5" xfId="15253"/>
    <cellStyle name="20% - Ênfase6 2 6 2 3" xfId="3163"/>
    <cellStyle name="20% - Ênfase6 2 6 2 3 2" xfId="9753"/>
    <cellStyle name="20% - Ênfase6 2 6 2 3 3" xfId="16343"/>
    <cellStyle name="20% - Ênfase6 2 6 2 4" xfId="5361"/>
    <cellStyle name="20% - Ênfase6 2 6 2 4 2" xfId="11951"/>
    <cellStyle name="20% - Ênfase6 2 6 2 4 3" xfId="18541"/>
    <cellStyle name="20% - Ênfase6 2 6 2 5" xfId="7564"/>
    <cellStyle name="20% - Ênfase6 2 6 2 6" xfId="14154"/>
    <cellStyle name="20% - Ênfase6 2 6 3" xfId="1520"/>
    <cellStyle name="20% - Ênfase6 2 6 3 2" xfId="3711"/>
    <cellStyle name="20% - Ênfase6 2 6 3 2 2" xfId="10301"/>
    <cellStyle name="20% - Ênfase6 2 6 3 2 3" xfId="16891"/>
    <cellStyle name="20% - Ênfase6 2 6 3 3" xfId="5909"/>
    <cellStyle name="20% - Ênfase6 2 6 3 3 2" xfId="12499"/>
    <cellStyle name="20% - Ênfase6 2 6 3 3 3" xfId="19089"/>
    <cellStyle name="20% - Ênfase6 2 6 3 4" xfId="8112"/>
    <cellStyle name="20% - Ênfase6 2 6 3 5" xfId="14702"/>
    <cellStyle name="20% - Ênfase6 2 6 4" xfId="2612"/>
    <cellStyle name="20% - Ênfase6 2 6 4 2" xfId="9202"/>
    <cellStyle name="20% - Ênfase6 2 6 4 3" xfId="15792"/>
    <cellStyle name="20% - Ênfase6 2 6 5" xfId="4798"/>
    <cellStyle name="20% - Ênfase6 2 6 5 2" xfId="11388"/>
    <cellStyle name="20% - Ênfase6 2 6 5 3" xfId="17978"/>
    <cellStyle name="20% - Ênfase6 2 6 6" xfId="7001"/>
    <cellStyle name="20% - Ênfase6 2 6 7" xfId="13591"/>
    <cellStyle name="20% - Ênfase6 2 7" xfId="627"/>
    <cellStyle name="20% - Ênfase6 2 7 2" xfId="1181"/>
    <cellStyle name="20% - Ênfase6 2 7 2 2" xfId="2284"/>
    <cellStyle name="20% - Ênfase6 2 7 2 2 2" xfId="4474"/>
    <cellStyle name="20% - Ênfase6 2 7 2 2 2 2" xfId="11064"/>
    <cellStyle name="20% - Ênfase6 2 7 2 2 2 3" xfId="17654"/>
    <cellStyle name="20% - Ênfase6 2 7 2 2 3" xfId="6672"/>
    <cellStyle name="20% - Ênfase6 2 7 2 2 3 2" xfId="13262"/>
    <cellStyle name="20% - Ênfase6 2 7 2 2 3 3" xfId="19852"/>
    <cellStyle name="20% - Ênfase6 2 7 2 2 4" xfId="8875"/>
    <cellStyle name="20% - Ênfase6 2 7 2 2 5" xfId="15465"/>
    <cellStyle name="20% - Ênfase6 2 7 2 3" xfId="3375"/>
    <cellStyle name="20% - Ênfase6 2 7 2 3 2" xfId="9965"/>
    <cellStyle name="20% - Ênfase6 2 7 2 3 3" xfId="16555"/>
    <cellStyle name="20% - Ênfase6 2 7 2 4" xfId="5573"/>
    <cellStyle name="20% - Ênfase6 2 7 2 4 2" xfId="12163"/>
    <cellStyle name="20% - Ênfase6 2 7 2 4 3" xfId="18753"/>
    <cellStyle name="20% - Ênfase6 2 7 2 5" xfId="7776"/>
    <cellStyle name="20% - Ênfase6 2 7 2 6" xfId="14366"/>
    <cellStyle name="20% - Ênfase6 2 7 3" xfId="1732"/>
    <cellStyle name="20% - Ênfase6 2 7 3 2" xfId="3923"/>
    <cellStyle name="20% - Ênfase6 2 7 3 2 2" xfId="10513"/>
    <cellStyle name="20% - Ênfase6 2 7 3 2 3" xfId="17103"/>
    <cellStyle name="20% - Ênfase6 2 7 3 3" xfId="6121"/>
    <cellStyle name="20% - Ênfase6 2 7 3 3 2" xfId="12711"/>
    <cellStyle name="20% - Ênfase6 2 7 3 3 3" xfId="19301"/>
    <cellStyle name="20% - Ênfase6 2 7 3 4" xfId="8324"/>
    <cellStyle name="20% - Ênfase6 2 7 3 5" xfId="14914"/>
    <cellStyle name="20% - Ênfase6 2 7 4" xfId="2824"/>
    <cellStyle name="20% - Ênfase6 2 7 4 2" xfId="9414"/>
    <cellStyle name="20% - Ênfase6 2 7 4 3" xfId="16004"/>
    <cellStyle name="20% - Ênfase6 2 7 5" xfId="5010"/>
    <cellStyle name="20% - Ênfase6 2 7 5 2" xfId="11600"/>
    <cellStyle name="20% - Ênfase6 2 7 5 3" xfId="18190"/>
    <cellStyle name="20% - Ênfase6 2 7 6" xfId="7213"/>
    <cellStyle name="20% - Ênfase6 2 7 7" xfId="13803"/>
    <cellStyle name="20% - Ênfase6 2 8" xfId="665"/>
    <cellStyle name="20% - Ênfase6 2 8 2" xfId="1769"/>
    <cellStyle name="20% - Ênfase6 2 8 2 2" xfId="3959"/>
    <cellStyle name="20% - Ênfase6 2 8 2 2 2" xfId="10549"/>
    <cellStyle name="20% - Ênfase6 2 8 2 2 3" xfId="17139"/>
    <cellStyle name="20% - Ênfase6 2 8 2 3" xfId="6157"/>
    <cellStyle name="20% - Ênfase6 2 8 2 3 2" xfId="12747"/>
    <cellStyle name="20% - Ênfase6 2 8 2 3 3" xfId="19337"/>
    <cellStyle name="20% - Ênfase6 2 8 2 4" xfId="8360"/>
    <cellStyle name="20% - Ênfase6 2 8 2 5" xfId="14950"/>
    <cellStyle name="20% - Ênfase6 2 8 3" xfId="2860"/>
    <cellStyle name="20% - Ênfase6 2 8 3 2" xfId="9450"/>
    <cellStyle name="20% - Ênfase6 2 8 3 3" xfId="16040"/>
    <cellStyle name="20% - Ênfase6 2 8 4" xfId="5058"/>
    <cellStyle name="20% - Ênfase6 2 8 4 2" xfId="11648"/>
    <cellStyle name="20% - Ênfase6 2 8 4 3" xfId="18238"/>
    <cellStyle name="20% - Ênfase6 2 8 5" xfId="7261"/>
    <cellStyle name="20% - Ênfase6 2 8 6" xfId="13851"/>
    <cellStyle name="20% - Ênfase6 2 9" xfId="1264"/>
    <cellStyle name="20% - Ênfase6 2 9 2" xfId="3455"/>
    <cellStyle name="20% - Ênfase6 2 9 2 2" xfId="10045"/>
    <cellStyle name="20% - Ênfase6 2 9 2 3" xfId="16635"/>
    <cellStyle name="20% - Ênfase6 2 9 3" xfId="5653"/>
    <cellStyle name="20% - Ênfase6 2 9 3 2" xfId="12243"/>
    <cellStyle name="20% - Ênfase6 2 9 3 3" xfId="18833"/>
    <cellStyle name="20% - Ênfase6 2 9 4" xfId="7856"/>
    <cellStyle name="20% - Ênfase6 2 9 5" xfId="14446"/>
    <cellStyle name="20% - Ênfase6 3" xfId="1194"/>
    <cellStyle name="20% - Ênfase6 3 2" xfId="3387"/>
    <cellStyle name="20% - Ênfase6 3 2 2" xfId="9977"/>
    <cellStyle name="20% - Ênfase6 3 2 3" xfId="16567"/>
    <cellStyle name="20% - Ênfase6 3 3" xfId="5585"/>
    <cellStyle name="20% - Ênfase6 3 3 2" xfId="12175"/>
    <cellStyle name="20% - Ênfase6 3 3 3" xfId="18765"/>
    <cellStyle name="20% - Ênfase6 3 4" xfId="7788"/>
    <cellStyle name="20% - Ênfase6 3 5" xfId="14378"/>
    <cellStyle name="20% - Ênfase6 4" xfId="5022"/>
    <cellStyle name="20% - Ênfase6 4 2" xfId="11612"/>
    <cellStyle name="20% - Ênfase6 4 3" xfId="18202"/>
    <cellStyle name="20% - Ênfase6 5" xfId="7225"/>
    <cellStyle name="20% - Ênfase6 6" xfId="13815"/>
    <cellStyle name="40% - Ênfase1" xfId="23" builtinId="31" customBuiltin="1"/>
    <cellStyle name="40% - Ênfase1 2" xfId="83"/>
    <cellStyle name="40% - Ênfase1 2 10" xfId="2300"/>
    <cellStyle name="40% - Ênfase1 2 10 2" xfId="8890"/>
    <cellStyle name="40% - Ênfase1 2 10 3" xfId="15480"/>
    <cellStyle name="40% - Ênfase1 2 11" xfId="4533"/>
    <cellStyle name="40% - Ênfase1 2 11 2" xfId="11123"/>
    <cellStyle name="40% - Ênfase1 2 11 3" xfId="17713"/>
    <cellStyle name="40% - Ênfase1 2 12" xfId="6689"/>
    <cellStyle name="40% - Ênfase1 2 13" xfId="13279"/>
    <cellStyle name="40% - Ênfase1 2 2" xfId="166"/>
    <cellStyle name="40% - Ênfase1 2 2 2" xfId="284"/>
    <cellStyle name="40% - Ênfase1 2 2 2 2" xfId="545"/>
    <cellStyle name="40% - Ênfase1 2 2 2 2 2" xfId="1100"/>
    <cellStyle name="40% - Ênfase1 2 2 2 2 2 2" xfId="2203"/>
    <cellStyle name="40% - Ênfase1 2 2 2 2 2 2 2" xfId="4393"/>
    <cellStyle name="40% - Ênfase1 2 2 2 2 2 2 2 2" xfId="10983"/>
    <cellStyle name="40% - Ênfase1 2 2 2 2 2 2 2 3" xfId="17573"/>
    <cellStyle name="40% - Ênfase1 2 2 2 2 2 2 3" xfId="6591"/>
    <cellStyle name="40% - Ênfase1 2 2 2 2 2 2 3 2" xfId="13181"/>
    <cellStyle name="40% - Ênfase1 2 2 2 2 2 2 3 3" xfId="19771"/>
    <cellStyle name="40% - Ênfase1 2 2 2 2 2 2 4" xfId="8794"/>
    <cellStyle name="40% - Ênfase1 2 2 2 2 2 2 5" xfId="15384"/>
    <cellStyle name="40% - Ênfase1 2 2 2 2 2 3" xfId="3294"/>
    <cellStyle name="40% - Ênfase1 2 2 2 2 2 3 2" xfId="9884"/>
    <cellStyle name="40% - Ênfase1 2 2 2 2 2 3 3" xfId="16474"/>
    <cellStyle name="40% - Ênfase1 2 2 2 2 2 4" xfId="5492"/>
    <cellStyle name="40% - Ênfase1 2 2 2 2 2 4 2" xfId="12082"/>
    <cellStyle name="40% - Ênfase1 2 2 2 2 2 4 3" xfId="18672"/>
    <cellStyle name="40% - Ênfase1 2 2 2 2 2 5" xfId="7695"/>
    <cellStyle name="40% - Ênfase1 2 2 2 2 2 6" xfId="14285"/>
    <cellStyle name="40% - Ênfase1 2 2 2 2 3" xfId="1651"/>
    <cellStyle name="40% - Ênfase1 2 2 2 2 3 2" xfId="3842"/>
    <cellStyle name="40% - Ênfase1 2 2 2 2 3 2 2" xfId="10432"/>
    <cellStyle name="40% - Ênfase1 2 2 2 2 3 2 3" xfId="17022"/>
    <cellStyle name="40% - Ênfase1 2 2 2 2 3 3" xfId="6040"/>
    <cellStyle name="40% - Ênfase1 2 2 2 2 3 3 2" xfId="12630"/>
    <cellStyle name="40% - Ênfase1 2 2 2 2 3 3 3" xfId="19220"/>
    <cellStyle name="40% - Ênfase1 2 2 2 2 3 4" xfId="8243"/>
    <cellStyle name="40% - Ênfase1 2 2 2 2 3 5" xfId="14833"/>
    <cellStyle name="40% - Ênfase1 2 2 2 2 4" xfId="2743"/>
    <cellStyle name="40% - Ênfase1 2 2 2 2 4 2" xfId="9333"/>
    <cellStyle name="40% - Ênfase1 2 2 2 2 4 3" xfId="15923"/>
    <cellStyle name="40% - Ênfase1 2 2 2 2 5" xfId="4929"/>
    <cellStyle name="40% - Ênfase1 2 2 2 2 5 2" xfId="11519"/>
    <cellStyle name="40% - Ênfase1 2 2 2 2 5 3" xfId="18109"/>
    <cellStyle name="40% - Ênfase1 2 2 2 2 6" xfId="7132"/>
    <cellStyle name="40% - Ênfase1 2 2 2 2 7" xfId="13722"/>
    <cellStyle name="40% - Ênfase1 2 2 2 3" xfId="844"/>
    <cellStyle name="40% - Ênfase1 2 2 2 3 2" xfId="1947"/>
    <cellStyle name="40% - Ênfase1 2 2 2 3 2 2" xfId="4137"/>
    <cellStyle name="40% - Ênfase1 2 2 2 3 2 2 2" xfId="10727"/>
    <cellStyle name="40% - Ênfase1 2 2 2 3 2 2 3" xfId="17317"/>
    <cellStyle name="40% - Ênfase1 2 2 2 3 2 3" xfId="6335"/>
    <cellStyle name="40% - Ênfase1 2 2 2 3 2 3 2" xfId="12925"/>
    <cellStyle name="40% - Ênfase1 2 2 2 3 2 3 3" xfId="19515"/>
    <cellStyle name="40% - Ênfase1 2 2 2 3 2 4" xfId="8538"/>
    <cellStyle name="40% - Ênfase1 2 2 2 3 2 5" xfId="15128"/>
    <cellStyle name="40% - Ênfase1 2 2 2 3 3" xfId="3038"/>
    <cellStyle name="40% - Ênfase1 2 2 2 3 3 2" xfId="9628"/>
    <cellStyle name="40% - Ênfase1 2 2 2 3 3 3" xfId="16218"/>
    <cellStyle name="40% - Ênfase1 2 2 2 3 4" xfId="5236"/>
    <cellStyle name="40% - Ênfase1 2 2 2 3 4 2" xfId="11826"/>
    <cellStyle name="40% - Ênfase1 2 2 2 3 4 3" xfId="18416"/>
    <cellStyle name="40% - Ênfase1 2 2 2 3 5" xfId="7439"/>
    <cellStyle name="40% - Ênfase1 2 2 2 3 6" xfId="14029"/>
    <cellStyle name="40% - Ênfase1 2 2 2 4" xfId="1395"/>
    <cellStyle name="40% - Ênfase1 2 2 2 4 2" xfId="3586"/>
    <cellStyle name="40% - Ênfase1 2 2 2 4 2 2" xfId="10176"/>
    <cellStyle name="40% - Ênfase1 2 2 2 4 2 3" xfId="16766"/>
    <cellStyle name="40% - Ênfase1 2 2 2 4 3" xfId="5784"/>
    <cellStyle name="40% - Ênfase1 2 2 2 4 3 2" xfId="12374"/>
    <cellStyle name="40% - Ênfase1 2 2 2 4 3 3" xfId="18964"/>
    <cellStyle name="40% - Ênfase1 2 2 2 4 4" xfId="7987"/>
    <cellStyle name="40% - Ênfase1 2 2 2 4 5" xfId="14577"/>
    <cellStyle name="40% - Ênfase1 2 2 2 5" xfId="2487"/>
    <cellStyle name="40% - Ênfase1 2 2 2 5 2" xfId="9077"/>
    <cellStyle name="40% - Ênfase1 2 2 2 5 3" xfId="15667"/>
    <cellStyle name="40% - Ênfase1 2 2 2 6" xfId="4673"/>
    <cellStyle name="40% - Ênfase1 2 2 2 6 2" xfId="11263"/>
    <cellStyle name="40% - Ênfase1 2 2 2 6 3" xfId="17853"/>
    <cellStyle name="40% - Ênfase1 2 2 2 7" xfId="6876"/>
    <cellStyle name="40% - Ênfase1 2 2 2 8" xfId="13466"/>
    <cellStyle name="40% - Ênfase1 2 2 3" xfId="429"/>
    <cellStyle name="40% - Ênfase1 2 2 3 2" xfId="984"/>
    <cellStyle name="40% - Ênfase1 2 2 3 2 2" xfId="2087"/>
    <cellStyle name="40% - Ênfase1 2 2 3 2 2 2" xfId="4277"/>
    <cellStyle name="40% - Ênfase1 2 2 3 2 2 2 2" xfId="10867"/>
    <cellStyle name="40% - Ênfase1 2 2 3 2 2 2 3" xfId="17457"/>
    <cellStyle name="40% - Ênfase1 2 2 3 2 2 3" xfId="6475"/>
    <cellStyle name="40% - Ênfase1 2 2 3 2 2 3 2" xfId="13065"/>
    <cellStyle name="40% - Ênfase1 2 2 3 2 2 3 3" xfId="19655"/>
    <cellStyle name="40% - Ênfase1 2 2 3 2 2 4" xfId="8678"/>
    <cellStyle name="40% - Ênfase1 2 2 3 2 2 5" xfId="15268"/>
    <cellStyle name="40% - Ênfase1 2 2 3 2 3" xfId="3178"/>
    <cellStyle name="40% - Ênfase1 2 2 3 2 3 2" xfId="9768"/>
    <cellStyle name="40% - Ênfase1 2 2 3 2 3 3" xfId="16358"/>
    <cellStyle name="40% - Ênfase1 2 2 3 2 4" xfId="5376"/>
    <cellStyle name="40% - Ênfase1 2 2 3 2 4 2" xfId="11966"/>
    <cellStyle name="40% - Ênfase1 2 2 3 2 4 3" xfId="18556"/>
    <cellStyle name="40% - Ênfase1 2 2 3 2 5" xfId="7579"/>
    <cellStyle name="40% - Ênfase1 2 2 3 2 6" xfId="14169"/>
    <cellStyle name="40% - Ênfase1 2 2 3 3" xfId="1535"/>
    <cellStyle name="40% - Ênfase1 2 2 3 3 2" xfId="3726"/>
    <cellStyle name="40% - Ênfase1 2 2 3 3 2 2" xfId="10316"/>
    <cellStyle name="40% - Ênfase1 2 2 3 3 2 3" xfId="16906"/>
    <cellStyle name="40% - Ênfase1 2 2 3 3 3" xfId="5924"/>
    <cellStyle name="40% - Ênfase1 2 2 3 3 3 2" xfId="12514"/>
    <cellStyle name="40% - Ênfase1 2 2 3 3 3 3" xfId="19104"/>
    <cellStyle name="40% - Ênfase1 2 2 3 3 4" xfId="8127"/>
    <cellStyle name="40% - Ênfase1 2 2 3 3 5" xfId="14717"/>
    <cellStyle name="40% - Ênfase1 2 2 3 4" xfId="2627"/>
    <cellStyle name="40% - Ênfase1 2 2 3 4 2" xfId="9217"/>
    <cellStyle name="40% - Ênfase1 2 2 3 4 3" xfId="15807"/>
    <cellStyle name="40% - Ênfase1 2 2 3 5" xfId="4813"/>
    <cellStyle name="40% - Ênfase1 2 2 3 5 2" xfId="11403"/>
    <cellStyle name="40% - Ênfase1 2 2 3 5 3" xfId="17993"/>
    <cellStyle name="40% - Ênfase1 2 2 3 6" xfId="7016"/>
    <cellStyle name="40% - Ênfase1 2 2 3 7" xfId="13606"/>
    <cellStyle name="40% - Ênfase1 2 2 4" xfId="728"/>
    <cellStyle name="40% - Ênfase1 2 2 4 2" xfId="1831"/>
    <cellStyle name="40% - Ênfase1 2 2 4 2 2" xfId="4021"/>
    <cellStyle name="40% - Ênfase1 2 2 4 2 2 2" xfId="10611"/>
    <cellStyle name="40% - Ênfase1 2 2 4 2 2 3" xfId="17201"/>
    <cellStyle name="40% - Ênfase1 2 2 4 2 3" xfId="6219"/>
    <cellStyle name="40% - Ênfase1 2 2 4 2 3 2" xfId="12809"/>
    <cellStyle name="40% - Ênfase1 2 2 4 2 3 3" xfId="19399"/>
    <cellStyle name="40% - Ênfase1 2 2 4 2 4" xfId="8422"/>
    <cellStyle name="40% - Ênfase1 2 2 4 2 5" xfId="15012"/>
    <cellStyle name="40% - Ênfase1 2 2 4 3" xfId="2922"/>
    <cellStyle name="40% - Ênfase1 2 2 4 3 2" xfId="9512"/>
    <cellStyle name="40% - Ênfase1 2 2 4 3 3" xfId="16102"/>
    <cellStyle name="40% - Ênfase1 2 2 4 4" xfId="5120"/>
    <cellStyle name="40% - Ênfase1 2 2 4 4 2" xfId="11710"/>
    <cellStyle name="40% - Ênfase1 2 2 4 4 3" xfId="18300"/>
    <cellStyle name="40% - Ênfase1 2 2 4 5" xfId="7323"/>
    <cellStyle name="40% - Ênfase1 2 2 4 6" xfId="13913"/>
    <cellStyle name="40% - Ênfase1 2 2 5" xfId="1279"/>
    <cellStyle name="40% - Ênfase1 2 2 5 2" xfId="3470"/>
    <cellStyle name="40% - Ênfase1 2 2 5 2 2" xfId="10060"/>
    <cellStyle name="40% - Ênfase1 2 2 5 2 3" xfId="16650"/>
    <cellStyle name="40% - Ênfase1 2 2 5 3" xfId="5668"/>
    <cellStyle name="40% - Ênfase1 2 2 5 3 2" xfId="12258"/>
    <cellStyle name="40% - Ênfase1 2 2 5 3 3" xfId="18848"/>
    <cellStyle name="40% - Ênfase1 2 2 5 4" xfId="7871"/>
    <cellStyle name="40% - Ênfase1 2 2 5 5" xfId="14461"/>
    <cellStyle name="40% - Ênfase1 2 2 6" xfId="2371"/>
    <cellStyle name="40% - Ênfase1 2 2 6 2" xfId="8961"/>
    <cellStyle name="40% - Ênfase1 2 2 6 3" xfId="15551"/>
    <cellStyle name="40% - Ênfase1 2 2 7" xfId="4557"/>
    <cellStyle name="40% - Ênfase1 2 2 7 2" xfId="11147"/>
    <cellStyle name="40% - Ênfase1 2 2 7 3" xfId="17737"/>
    <cellStyle name="40% - Ênfase1 2 2 8" xfId="6760"/>
    <cellStyle name="40% - Ênfase1 2 2 9" xfId="13350"/>
    <cellStyle name="40% - Ênfase1 2 3" xfId="190"/>
    <cellStyle name="40% - Ênfase1 2 3 2" xfId="308"/>
    <cellStyle name="40% - Ênfase1 2 3 2 2" xfId="569"/>
    <cellStyle name="40% - Ênfase1 2 3 2 2 2" xfId="1124"/>
    <cellStyle name="40% - Ênfase1 2 3 2 2 2 2" xfId="2227"/>
    <cellStyle name="40% - Ênfase1 2 3 2 2 2 2 2" xfId="4417"/>
    <cellStyle name="40% - Ênfase1 2 3 2 2 2 2 2 2" xfId="11007"/>
    <cellStyle name="40% - Ênfase1 2 3 2 2 2 2 2 3" xfId="17597"/>
    <cellStyle name="40% - Ênfase1 2 3 2 2 2 2 3" xfId="6615"/>
    <cellStyle name="40% - Ênfase1 2 3 2 2 2 2 3 2" xfId="13205"/>
    <cellStyle name="40% - Ênfase1 2 3 2 2 2 2 3 3" xfId="19795"/>
    <cellStyle name="40% - Ênfase1 2 3 2 2 2 2 4" xfId="8818"/>
    <cellStyle name="40% - Ênfase1 2 3 2 2 2 2 5" xfId="15408"/>
    <cellStyle name="40% - Ênfase1 2 3 2 2 2 3" xfId="3318"/>
    <cellStyle name="40% - Ênfase1 2 3 2 2 2 3 2" xfId="9908"/>
    <cellStyle name="40% - Ênfase1 2 3 2 2 2 3 3" xfId="16498"/>
    <cellStyle name="40% - Ênfase1 2 3 2 2 2 4" xfId="5516"/>
    <cellStyle name="40% - Ênfase1 2 3 2 2 2 4 2" xfId="12106"/>
    <cellStyle name="40% - Ênfase1 2 3 2 2 2 4 3" xfId="18696"/>
    <cellStyle name="40% - Ênfase1 2 3 2 2 2 5" xfId="7719"/>
    <cellStyle name="40% - Ênfase1 2 3 2 2 2 6" xfId="14309"/>
    <cellStyle name="40% - Ênfase1 2 3 2 2 3" xfId="1675"/>
    <cellStyle name="40% - Ênfase1 2 3 2 2 3 2" xfId="3866"/>
    <cellStyle name="40% - Ênfase1 2 3 2 2 3 2 2" xfId="10456"/>
    <cellStyle name="40% - Ênfase1 2 3 2 2 3 2 3" xfId="17046"/>
    <cellStyle name="40% - Ênfase1 2 3 2 2 3 3" xfId="6064"/>
    <cellStyle name="40% - Ênfase1 2 3 2 2 3 3 2" xfId="12654"/>
    <cellStyle name="40% - Ênfase1 2 3 2 2 3 3 3" xfId="19244"/>
    <cellStyle name="40% - Ênfase1 2 3 2 2 3 4" xfId="8267"/>
    <cellStyle name="40% - Ênfase1 2 3 2 2 3 5" xfId="14857"/>
    <cellStyle name="40% - Ênfase1 2 3 2 2 4" xfId="2767"/>
    <cellStyle name="40% - Ênfase1 2 3 2 2 4 2" xfId="9357"/>
    <cellStyle name="40% - Ênfase1 2 3 2 2 4 3" xfId="15947"/>
    <cellStyle name="40% - Ênfase1 2 3 2 2 5" xfId="4953"/>
    <cellStyle name="40% - Ênfase1 2 3 2 2 5 2" xfId="11543"/>
    <cellStyle name="40% - Ênfase1 2 3 2 2 5 3" xfId="18133"/>
    <cellStyle name="40% - Ênfase1 2 3 2 2 6" xfId="7156"/>
    <cellStyle name="40% - Ênfase1 2 3 2 2 7" xfId="13746"/>
    <cellStyle name="40% - Ênfase1 2 3 2 3" xfId="868"/>
    <cellStyle name="40% - Ênfase1 2 3 2 3 2" xfId="1971"/>
    <cellStyle name="40% - Ênfase1 2 3 2 3 2 2" xfId="4161"/>
    <cellStyle name="40% - Ênfase1 2 3 2 3 2 2 2" xfId="10751"/>
    <cellStyle name="40% - Ênfase1 2 3 2 3 2 2 3" xfId="17341"/>
    <cellStyle name="40% - Ênfase1 2 3 2 3 2 3" xfId="6359"/>
    <cellStyle name="40% - Ênfase1 2 3 2 3 2 3 2" xfId="12949"/>
    <cellStyle name="40% - Ênfase1 2 3 2 3 2 3 3" xfId="19539"/>
    <cellStyle name="40% - Ênfase1 2 3 2 3 2 4" xfId="8562"/>
    <cellStyle name="40% - Ênfase1 2 3 2 3 2 5" xfId="15152"/>
    <cellStyle name="40% - Ênfase1 2 3 2 3 3" xfId="3062"/>
    <cellStyle name="40% - Ênfase1 2 3 2 3 3 2" xfId="9652"/>
    <cellStyle name="40% - Ênfase1 2 3 2 3 3 3" xfId="16242"/>
    <cellStyle name="40% - Ênfase1 2 3 2 3 4" xfId="5260"/>
    <cellStyle name="40% - Ênfase1 2 3 2 3 4 2" xfId="11850"/>
    <cellStyle name="40% - Ênfase1 2 3 2 3 4 3" xfId="18440"/>
    <cellStyle name="40% - Ênfase1 2 3 2 3 5" xfId="7463"/>
    <cellStyle name="40% - Ênfase1 2 3 2 3 6" xfId="14053"/>
    <cellStyle name="40% - Ênfase1 2 3 2 4" xfId="1419"/>
    <cellStyle name="40% - Ênfase1 2 3 2 4 2" xfId="3610"/>
    <cellStyle name="40% - Ênfase1 2 3 2 4 2 2" xfId="10200"/>
    <cellStyle name="40% - Ênfase1 2 3 2 4 2 3" xfId="16790"/>
    <cellStyle name="40% - Ênfase1 2 3 2 4 3" xfId="5808"/>
    <cellStyle name="40% - Ênfase1 2 3 2 4 3 2" xfId="12398"/>
    <cellStyle name="40% - Ênfase1 2 3 2 4 3 3" xfId="18988"/>
    <cellStyle name="40% - Ênfase1 2 3 2 4 4" xfId="8011"/>
    <cellStyle name="40% - Ênfase1 2 3 2 4 5" xfId="14601"/>
    <cellStyle name="40% - Ênfase1 2 3 2 5" xfId="2511"/>
    <cellStyle name="40% - Ênfase1 2 3 2 5 2" xfId="9101"/>
    <cellStyle name="40% - Ênfase1 2 3 2 5 3" xfId="15691"/>
    <cellStyle name="40% - Ênfase1 2 3 2 6" xfId="4697"/>
    <cellStyle name="40% - Ênfase1 2 3 2 6 2" xfId="11287"/>
    <cellStyle name="40% - Ênfase1 2 3 2 6 3" xfId="17877"/>
    <cellStyle name="40% - Ênfase1 2 3 2 7" xfId="6900"/>
    <cellStyle name="40% - Ênfase1 2 3 2 8" xfId="13490"/>
    <cellStyle name="40% - Ênfase1 2 3 3" xfId="453"/>
    <cellStyle name="40% - Ênfase1 2 3 3 2" xfId="1008"/>
    <cellStyle name="40% - Ênfase1 2 3 3 2 2" xfId="2111"/>
    <cellStyle name="40% - Ênfase1 2 3 3 2 2 2" xfId="4301"/>
    <cellStyle name="40% - Ênfase1 2 3 3 2 2 2 2" xfId="10891"/>
    <cellStyle name="40% - Ênfase1 2 3 3 2 2 2 3" xfId="17481"/>
    <cellStyle name="40% - Ênfase1 2 3 3 2 2 3" xfId="6499"/>
    <cellStyle name="40% - Ênfase1 2 3 3 2 2 3 2" xfId="13089"/>
    <cellStyle name="40% - Ênfase1 2 3 3 2 2 3 3" xfId="19679"/>
    <cellStyle name="40% - Ênfase1 2 3 3 2 2 4" xfId="8702"/>
    <cellStyle name="40% - Ênfase1 2 3 3 2 2 5" xfId="15292"/>
    <cellStyle name="40% - Ênfase1 2 3 3 2 3" xfId="3202"/>
    <cellStyle name="40% - Ênfase1 2 3 3 2 3 2" xfId="9792"/>
    <cellStyle name="40% - Ênfase1 2 3 3 2 3 3" xfId="16382"/>
    <cellStyle name="40% - Ênfase1 2 3 3 2 4" xfId="5400"/>
    <cellStyle name="40% - Ênfase1 2 3 3 2 4 2" xfId="11990"/>
    <cellStyle name="40% - Ênfase1 2 3 3 2 4 3" xfId="18580"/>
    <cellStyle name="40% - Ênfase1 2 3 3 2 5" xfId="7603"/>
    <cellStyle name="40% - Ênfase1 2 3 3 2 6" xfId="14193"/>
    <cellStyle name="40% - Ênfase1 2 3 3 3" xfId="1559"/>
    <cellStyle name="40% - Ênfase1 2 3 3 3 2" xfId="3750"/>
    <cellStyle name="40% - Ênfase1 2 3 3 3 2 2" xfId="10340"/>
    <cellStyle name="40% - Ênfase1 2 3 3 3 2 3" xfId="16930"/>
    <cellStyle name="40% - Ênfase1 2 3 3 3 3" xfId="5948"/>
    <cellStyle name="40% - Ênfase1 2 3 3 3 3 2" xfId="12538"/>
    <cellStyle name="40% - Ênfase1 2 3 3 3 3 3" xfId="19128"/>
    <cellStyle name="40% - Ênfase1 2 3 3 3 4" xfId="8151"/>
    <cellStyle name="40% - Ênfase1 2 3 3 3 5" xfId="14741"/>
    <cellStyle name="40% - Ênfase1 2 3 3 4" xfId="2651"/>
    <cellStyle name="40% - Ênfase1 2 3 3 4 2" xfId="9241"/>
    <cellStyle name="40% - Ênfase1 2 3 3 4 3" xfId="15831"/>
    <cellStyle name="40% - Ênfase1 2 3 3 5" xfId="4837"/>
    <cellStyle name="40% - Ênfase1 2 3 3 5 2" xfId="11427"/>
    <cellStyle name="40% - Ênfase1 2 3 3 5 3" xfId="18017"/>
    <cellStyle name="40% - Ênfase1 2 3 3 6" xfId="7040"/>
    <cellStyle name="40% - Ênfase1 2 3 3 7" xfId="13630"/>
    <cellStyle name="40% - Ênfase1 2 3 4" xfId="752"/>
    <cellStyle name="40% - Ênfase1 2 3 4 2" xfId="1855"/>
    <cellStyle name="40% - Ênfase1 2 3 4 2 2" xfId="4045"/>
    <cellStyle name="40% - Ênfase1 2 3 4 2 2 2" xfId="10635"/>
    <cellStyle name="40% - Ênfase1 2 3 4 2 2 3" xfId="17225"/>
    <cellStyle name="40% - Ênfase1 2 3 4 2 3" xfId="6243"/>
    <cellStyle name="40% - Ênfase1 2 3 4 2 3 2" xfId="12833"/>
    <cellStyle name="40% - Ênfase1 2 3 4 2 3 3" xfId="19423"/>
    <cellStyle name="40% - Ênfase1 2 3 4 2 4" xfId="8446"/>
    <cellStyle name="40% - Ênfase1 2 3 4 2 5" xfId="15036"/>
    <cellStyle name="40% - Ênfase1 2 3 4 3" xfId="2946"/>
    <cellStyle name="40% - Ênfase1 2 3 4 3 2" xfId="9536"/>
    <cellStyle name="40% - Ênfase1 2 3 4 3 3" xfId="16126"/>
    <cellStyle name="40% - Ênfase1 2 3 4 4" xfId="5144"/>
    <cellStyle name="40% - Ênfase1 2 3 4 4 2" xfId="11734"/>
    <cellStyle name="40% - Ênfase1 2 3 4 4 3" xfId="18324"/>
    <cellStyle name="40% - Ênfase1 2 3 4 5" xfId="7347"/>
    <cellStyle name="40% - Ênfase1 2 3 4 6" xfId="13937"/>
    <cellStyle name="40% - Ênfase1 2 3 5" xfId="1303"/>
    <cellStyle name="40% - Ênfase1 2 3 5 2" xfId="3494"/>
    <cellStyle name="40% - Ênfase1 2 3 5 2 2" xfId="10084"/>
    <cellStyle name="40% - Ênfase1 2 3 5 2 3" xfId="16674"/>
    <cellStyle name="40% - Ênfase1 2 3 5 3" xfId="5692"/>
    <cellStyle name="40% - Ênfase1 2 3 5 3 2" xfId="12282"/>
    <cellStyle name="40% - Ênfase1 2 3 5 3 3" xfId="18872"/>
    <cellStyle name="40% - Ênfase1 2 3 5 4" xfId="7895"/>
    <cellStyle name="40% - Ênfase1 2 3 5 5" xfId="14485"/>
    <cellStyle name="40% - Ênfase1 2 3 6" xfId="2395"/>
    <cellStyle name="40% - Ênfase1 2 3 6 2" xfId="8985"/>
    <cellStyle name="40% - Ênfase1 2 3 6 3" xfId="15575"/>
    <cellStyle name="40% - Ênfase1 2 3 7" xfId="4581"/>
    <cellStyle name="40% - Ênfase1 2 3 7 2" xfId="11171"/>
    <cellStyle name="40% - Ênfase1 2 3 7 3" xfId="17761"/>
    <cellStyle name="40% - Ênfase1 2 3 8" xfId="6784"/>
    <cellStyle name="40% - Ênfase1 2 3 9" xfId="13374"/>
    <cellStyle name="40% - Ênfase1 2 4" xfId="260"/>
    <cellStyle name="40% - Ênfase1 2 4 2" xfId="521"/>
    <cellStyle name="40% - Ênfase1 2 4 2 2" xfId="1076"/>
    <cellStyle name="40% - Ênfase1 2 4 2 2 2" xfId="2179"/>
    <cellStyle name="40% - Ênfase1 2 4 2 2 2 2" xfId="4369"/>
    <cellStyle name="40% - Ênfase1 2 4 2 2 2 2 2" xfId="10959"/>
    <cellStyle name="40% - Ênfase1 2 4 2 2 2 2 3" xfId="17549"/>
    <cellStyle name="40% - Ênfase1 2 4 2 2 2 3" xfId="6567"/>
    <cellStyle name="40% - Ênfase1 2 4 2 2 2 3 2" xfId="13157"/>
    <cellStyle name="40% - Ênfase1 2 4 2 2 2 3 3" xfId="19747"/>
    <cellStyle name="40% - Ênfase1 2 4 2 2 2 4" xfId="8770"/>
    <cellStyle name="40% - Ênfase1 2 4 2 2 2 5" xfId="15360"/>
    <cellStyle name="40% - Ênfase1 2 4 2 2 3" xfId="3270"/>
    <cellStyle name="40% - Ênfase1 2 4 2 2 3 2" xfId="9860"/>
    <cellStyle name="40% - Ênfase1 2 4 2 2 3 3" xfId="16450"/>
    <cellStyle name="40% - Ênfase1 2 4 2 2 4" xfId="5468"/>
    <cellStyle name="40% - Ênfase1 2 4 2 2 4 2" xfId="12058"/>
    <cellStyle name="40% - Ênfase1 2 4 2 2 4 3" xfId="18648"/>
    <cellStyle name="40% - Ênfase1 2 4 2 2 5" xfId="7671"/>
    <cellStyle name="40% - Ênfase1 2 4 2 2 6" xfId="14261"/>
    <cellStyle name="40% - Ênfase1 2 4 2 3" xfId="1627"/>
    <cellStyle name="40% - Ênfase1 2 4 2 3 2" xfId="3818"/>
    <cellStyle name="40% - Ênfase1 2 4 2 3 2 2" xfId="10408"/>
    <cellStyle name="40% - Ênfase1 2 4 2 3 2 3" xfId="16998"/>
    <cellStyle name="40% - Ênfase1 2 4 2 3 3" xfId="6016"/>
    <cellStyle name="40% - Ênfase1 2 4 2 3 3 2" xfId="12606"/>
    <cellStyle name="40% - Ênfase1 2 4 2 3 3 3" xfId="19196"/>
    <cellStyle name="40% - Ênfase1 2 4 2 3 4" xfId="8219"/>
    <cellStyle name="40% - Ênfase1 2 4 2 3 5" xfId="14809"/>
    <cellStyle name="40% - Ênfase1 2 4 2 4" xfId="2719"/>
    <cellStyle name="40% - Ênfase1 2 4 2 4 2" xfId="9309"/>
    <cellStyle name="40% - Ênfase1 2 4 2 4 3" xfId="15899"/>
    <cellStyle name="40% - Ênfase1 2 4 2 5" xfId="4905"/>
    <cellStyle name="40% - Ênfase1 2 4 2 5 2" xfId="11495"/>
    <cellStyle name="40% - Ênfase1 2 4 2 5 3" xfId="18085"/>
    <cellStyle name="40% - Ênfase1 2 4 2 6" xfId="7108"/>
    <cellStyle name="40% - Ênfase1 2 4 2 7" xfId="13698"/>
    <cellStyle name="40% - Ênfase1 2 4 3" xfId="820"/>
    <cellStyle name="40% - Ênfase1 2 4 3 2" xfId="1923"/>
    <cellStyle name="40% - Ênfase1 2 4 3 2 2" xfId="4113"/>
    <cellStyle name="40% - Ênfase1 2 4 3 2 2 2" xfId="10703"/>
    <cellStyle name="40% - Ênfase1 2 4 3 2 2 3" xfId="17293"/>
    <cellStyle name="40% - Ênfase1 2 4 3 2 3" xfId="6311"/>
    <cellStyle name="40% - Ênfase1 2 4 3 2 3 2" xfId="12901"/>
    <cellStyle name="40% - Ênfase1 2 4 3 2 3 3" xfId="19491"/>
    <cellStyle name="40% - Ênfase1 2 4 3 2 4" xfId="8514"/>
    <cellStyle name="40% - Ênfase1 2 4 3 2 5" xfId="15104"/>
    <cellStyle name="40% - Ênfase1 2 4 3 3" xfId="3014"/>
    <cellStyle name="40% - Ênfase1 2 4 3 3 2" xfId="9604"/>
    <cellStyle name="40% - Ênfase1 2 4 3 3 3" xfId="16194"/>
    <cellStyle name="40% - Ênfase1 2 4 3 4" xfId="5212"/>
    <cellStyle name="40% - Ênfase1 2 4 3 4 2" xfId="11802"/>
    <cellStyle name="40% - Ênfase1 2 4 3 4 3" xfId="18392"/>
    <cellStyle name="40% - Ênfase1 2 4 3 5" xfId="7415"/>
    <cellStyle name="40% - Ênfase1 2 4 3 6" xfId="14005"/>
    <cellStyle name="40% - Ênfase1 2 4 4" xfId="1371"/>
    <cellStyle name="40% - Ênfase1 2 4 4 2" xfId="3562"/>
    <cellStyle name="40% - Ênfase1 2 4 4 2 2" xfId="10152"/>
    <cellStyle name="40% - Ênfase1 2 4 4 2 3" xfId="16742"/>
    <cellStyle name="40% - Ênfase1 2 4 4 3" xfId="5760"/>
    <cellStyle name="40% - Ênfase1 2 4 4 3 2" xfId="12350"/>
    <cellStyle name="40% - Ênfase1 2 4 4 3 3" xfId="18940"/>
    <cellStyle name="40% - Ênfase1 2 4 4 4" xfId="7963"/>
    <cellStyle name="40% - Ênfase1 2 4 4 5" xfId="14553"/>
    <cellStyle name="40% - Ênfase1 2 4 5" xfId="2463"/>
    <cellStyle name="40% - Ênfase1 2 4 5 2" xfId="9053"/>
    <cellStyle name="40% - Ênfase1 2 4 5 3" xfId="15643"/>
    <cellStyle name="40% - Ênfase1 2 4 6" xfId="4649"/>
    <cellStyle name="40% - Ênfase1 2 4 6 2" xfId="11239"/>
    <cellStyle name="40% - Ênfase1 2 4 6 3" xfId="17829"/>
    <cellStyle name="40% - Ênfase1 2 4 7" xfId="6852"/>
    <cellStyle name="40% - Ênfase1 2 4 8" xfId="13442"/>
    <cellStyle name="40% - Ênfase1 2 5" xfId="335"/>
    <cellStyle name="40% - Ênfase1 2 5 2" xfId="594"/>
    <cellStyle name="40% - Ênfase1 2 5 2 2" xfId="1148"/>
    <cellStyle name="40% - Ênfase1 2 5 2 2 2" xfId="2251"/>
    <cellStyle name="40% - Ênfase1 2 5 2 2 2 2" xfId="4441"/>
    <cellStyle name="40% - Ênfase1 2 5 2 2 2 2 2" xfId="11031"/>
    <cellStyle name="40% - Ênfase1 2 5 2 2 2 2 3" xfId="17621"/>
    <cellStyle name="40% - Ênfase1 2 5 2 2 2 3" xfId="6639"/>
    <cellStyle name="40% - Ênfase1 2 5 2 2 2 3 2" xfId="13229"/>
    <cellStyle name="40% - Ênfase1 2 5 2 2 2 3 3" xfId="19819"/>
    <cellStyle name="40% - Ênfase1 2 5 2 2 2 4" xfId="8842"/>
    <cellStyle name="40% - Ênfase1 2 5 2 2 2 5" xfId="15432"/>
    <cellStyle name="40% - Ênfase1 2 5 2 2 3" xfId="3342"/>
    <cellStyle name="40% - Ênfase1 2 5 2 2 3 2" xfId="9932"/>
    <cellStyle name="40% - Ênfase1 2 5 2 2 3 3" xfId="16522"/>
    <cellStyle name="40% - Ênfase1 2 5 2 2 4" xfId="5540"/>
    <cellStyle name="40% - Ênfase1 2 5 2 2 4 2" xfId="12130"/>
    <cellStyle name="40% - Ênfase1 2 5 2 2 4 3" xfId="18720"/>
    <cellStyle name="40% - Ênfase1 2 5 2 2 5" xfId="7743"/>
    <cellStyle name="40% - Ênfase1 2 5 2 2 6" xfId="14333"/>
    <cellStyle name="40% - Ênfase1 2 5 2 3" xfId="1699"/>
    <cellStyle name="40% - Ênfase1 2 5 2 3 2" xfId="3890"/>
    <cellStyle name="40% - Ênfase1 2 5 2 3 2 2" xfId="10480"/>
    <cellStyle name="40% - Ênfase1 2 5 2 3 2 3" xfId="17070"/>
    <cellStyle name="40% - Ênfase1 2 5 2 3 3" xfId="6088"/>
    <cellStyle name="40% - Ênfase1 2 5 2 3 3 2" xfId="12678"/>
    <cellStyle name="40% - Ênfase1 2 5 2 3 3 3" xfId="19268"/>
    <cellStyle name="40% - Ênfase1 2 5 2 3 4" xfId="8291"/>
    <cellStyle name="40% - Ênfase1 2 5 2 3 5" xfId="14881"/>
    <cellStyle name="40% - Ênfase1 2 5 2 4" xfId="2791"/>
    <cellStyle name="40% - Ênfase1 2 5 2 4 2" xfId="9381"/>
    <cellStyle name="40% - Ênfase1 2 5 2 4 3" xfId="15971"/>
    <cellStyle name="40% - Ênfase1 2 5 2 5" xfId="4977"/>
    <cellStyle name="40% - Ênfase1 2 5 2 5 2" xfId="11567"/>
    <cellStyle name="40% - Ênfase1 2 5 2 5 3" xfId="18157"/>
    <cellStyle name="40% - Ênfase1 2 5 2 6" xfId="7180"/>
    <cellStyle name="40% - Ênfase1 2 5 2 7" xfId="13770"/>
    <cellStyle name="40% - Ênfase1 2 5 3" xfId="892"/>
    <cellStyle name="40% - Ênfase1 2 5 3 2" xfId="1995"/>
    <cellStyle name="40% - Ênfase1 2 5 3 2 2" xfId="4185"/>
    <cellStyle name="40% - Ênfase1 2 5 3 2 2 2" xfId="10775"/>
    <cellStyle name="40% - Ênfase1 2 5 3 2 2 3" xfId="17365"/>
    <cellStyle name="40% - Ênfase1 2 5 3 2 3" xfId="6383"/>
    <cellStyle name="40% - Ênfase1 2 5 3 2 3 2" xfId="12973"/>
    <cellStyle name="40% - Ênfase1 2 5 3 2 3 3" xfId="19563"/>
    <cellStyle name="40% - Ênfase1 2 5 3 2 4" xfId="8586"/>
    <cellStyle name="40% - Ênfase1 2 5 3 2 5" xfId="15176"/>
    <cellStyle name="40% - Ênfase1 2 5 3 3" xfId="3086"/>
    <cellStyle name="40% - Ênfase1 2 5 3 3 2" xfId="9676"/>
    <cellStyle name="40% - Ênfase1 2 5 3 3 3" xfId="16266"/>
    <cellStyle name="40% - Ênfase1 2 5 3 4" xfId="5284"/>
    <cellStyle name="40% - Ênfase1 2 5 3 4 2" xfId="11874"/>
    <cellStyle name="40% - Ênfase1 2 5 3 4 3" xfId="18464"/>
    <cellStyle name="40% - Ênfase1 2 5 3 5" xfId="7487"/>
    <cellStyle name="40% - Ênfase1 2 5 3 6" xfId="14077"/>
    <cellStyle name="40% - Ênfase1 2 5 4" xfId="1443"/>
    <cellStyle name="40% - Ênfase1 2 5 4 2" xfId="3634"/>
    <cellStyle name="40% - Ênfase1 2 5 4 2 2" xfId="10224"/>
    <cellStyle name="40% - Ênfase1 2 5 4 2 3" xfId="16814"/>
    <cellStyle name="40% - Ênfase1 2 5 4 3" xfId="5832"/>
    <cellStyle name="40% - Ênfase1 2 5 4 3 2" xfId="12422"/>
    <cellStyle name="40% - Ênfase1 2 5 4 3 3" xfId="19012"/>
    <cellStyle name="40% - Ênfase1 2 5 4 4" xfId="8035"/>
    <cellStyle name="40% - Ênfase1 2 5 4 5" xfId="14625"/>
    <cellStyle name="40% - Ênfase1 2 5 5" xfId="2535"/>
    <cellStyle name="40% - Ênfase1 2 5 5 2" xfId="9125"/>
    <cellStyle name="40% - Ênfase1 2 5 5 3" xfId="15715"/>
    <cellStyle name="40% - Ênfase1 2 5 6" xfId="4721"/>
    <cellStyle name="40% - Ênfase1 2 5 6 2" xfId="11311"/>
    <cellStyle name="40% - Ênfase1 2 5 6 3" xfId="17901"/>
    <cellStyle name="40% - Ênfase1 2 5 7" xfId="6924"/>
    <cellStyle name="40% - Ênfase1 2 5 8" xfId="13514"/>
    <cellStyle name="40% - Ênfase1 2 6" xfId="405"/>
    <cellStyle name="40% - Ênfase1 2 6 2" xfId="960"/>
    <cellStyle name="40% - Ênfase1 2 6 2 2" xfId="2063"/>
    <cellStyle name="40% - Ênfase1 2 6 2 2 2" xfId="4253"/>
    <cellStyle name="40% - Ênfase1 2 6 2 2 2 2" xfId="10843"/>
    <cellStyle name="40% - Ênfase1 2 6 2 2 2 3" xfId="17433"/>
    <cellStyle name="40% - Ênfase1 2 6 2 2 3" xfId="6451"/>
    <cellStyle name="40% - Ênfase1 2 6 2 2 3 2" xfId="13041"/>
    <cellStyle name="40% - Ênfase1 2 6 2 2 3 3" xfId="19631"/>
    <cellStyle name="40% - Ênfase1 2 6 2 2 4" xfId="8654"/>
    <cellStyle name="40% - Ênfase1 2 6 2 2 5" xfId="15244"/>
    <cellStyle name="40% - Ênfase1 2 6 2 3" xfId="3154"/>
    <cellStyle name="40% - Ênfase1 2 6 2 3 2" xfId="9744"/>
    <cellStyle name="40% - Ênfase1 2 6 2 3 3" xfId="16334"/>
    <cellStyle name="40% - Ênfase1 2 6 2 4" xfId="5352"/>
    <cellStyle name="40% - Ênfase1 2 6 2 4 2" xfId="11942"/>
    <cellStyle name="40% - Ênfase1 2 6 2 4 3" xfId="18532"/>
    <cellStyle name="40% - Ênfase1 2 6 2 5" xfId="7555"/>
    <cellStyle name="40% - Ênfase1 2 6 2 6" xfId="14145"/>
    <cellStyle name="40% - Ênfase1 2 6 3" xfId="1511"/>
    <cellStyle name="40% - Ênfase1 2 6 3 2" xfId="3702"/>
    <cellStyle name="40% - Ênfase1 2 6 3 2 2" xfId="10292"/>
    <cellStyle name="40% - Ênfase1 2 6 3 2 3" xfId="16882"/>
    <cellStyle name="40% - Ênfase1 2 6 3 3" xfId="5900"/>
    <cellStyle name="40% - Ênfase1 2 6 3 3 2" xfId="12490"/>
    <cellStyle name="40% - Ênfase1 2 6 3 3 3" xfId="19080"/>
    <cellStyle name="40% - Ênfase1 2 6 3 4" xfId="8103"/>
    <cellStyle name="40% - Ênfase1 2 6 3 5" xfId="14693"/>
    <cellStyle name="40% - Ênfase1 2 6 4" xfId="2603"/>
    <cellStyle name="40% - Ênfase1 2 6 4 2" xfId="9193"/>
    <cellStyle name="40% - Ênfase1 2 6 4 3" xfId="15783"/>
    <cellStyle name="40% - Ênfase1 2 6 5" xfId="4789"/>
    <cellStyle name="40% - Ênfase1 2 6 5 2" xfId="11379"/>
    <cellStyle name="40% - Ênfase1 2 6 5 3" xfId="17969"/>
    <cellStyle name="40% - Ênfase1 2 6 6" xfId="6992"/>
    <cellStyle name="40% - Ênfase1 2 6 7" xfId="13582"/>
    <cellStyle name="40% - Ênfase1 2 7" xfId="618"/>
    <cellStyle name="40% - Ênfase1 2 7 2" xfId="1172"/>
    <cellStyle name="40% - Ênfase1 2 7 2 2" xfId="2275"/>
    <cellStyle name="40% - Ênfase1 2 7 2 2 2" xfId="4465"/>
    <cellStyle name="40% - Ênfase1 2 7 2 2 2 2" xfId="11055"/>
    <cellStyle name="40% - Ênfase1 2 7 2 2 2 3" xfId="17645"/>
    <cellStyle name="40% - Ênfase1 2 7 2 2 3" xfId="6663"/>
    <cellStyle name="40% - Ênfase1 2 7 2 2 3 2" xfId="13253"/>
    <cellStyle name="40% - Ênfase1 2 7 2 2 3 3" xfId="19843"/>
    <cellStyle name="40% - Ênfase1 2 7 2 2 4" xfId="8866"/>
    <cellStyle name="40% - Ênfase1 2 7 2 2 5" xfId="15456"/>
    <cellStyle name="40% - Ênfase1 2 7 2 3" xfId="3366"/>
    <cellStyle name="40% - Ênfase1 2 7 2 3 2" xfId="9956"/>
    <cellStyle name="40% - Ênfase1 2 7 2 3 3" xfId="16546"/>
    <cellStyle name="40% - Ênfase1 2 7 2 4" xfId="5564"/>
    <cellStyle name="40% - Ênfase1 2 7 2 4 2" xfId="12154"/>
    <cellStyle name="40% - Ênfase1 2 7 2 4 3" xfId="18744"/>
    <cellStyle name="40% - Ênfase1 2 7 2 5" xfId="7767"/>
    <cellStyle name="40% - Ênfase1 2 7 2 6" xfId="14357"/>
    <cellStyle name="40% - Ênfase1 2 7 3" xfId="1723"/>
    <cellStyle name="40% - Ênfase1 2 7 3 2" xfId="3914"/>
    <cellStyle name="40% - Ênfase1 2 7 3 2 2" xfId="10504"/>
    <cellStyle name="40% - Ênfase1 2 7 3 2 3" xfId="17094"/>
    <cellStyle name="40% - Ênfase1 2 7 3 3" xfId="6112"/>
    <cellStyle name="40% - Ênfase1 2 7 3 3 2" xfId="12702"/>
    <cellStyle name="40% - Ênfase1 2 7 3 3 3" xfId="19292"/>
    <cellStyle name="40% - Ênfase1 2 7 3 4" xfId="8315"/>
    <cellStyle name="40% - Ênfase1 2 7 3 5" xfId="14905"/>
    <cellStyle name="40% - Ênfase1 2 7 4" xfId="2815"/>
    <cellStyle name="40% - Ênfase1 2 7 4 2" xfId="9405"/>
    <cellStyle name="40% - Ênfase1 2 7 4 3" xfId="15995"/>
    <cellStyle name="40% - Ênfase1 2 7 5" xfId="5001"/>
    <cellStyle name="40% - Ênfase1 2 7 5 2" xfId="11591"/>
    <cellStyle name="40% - Ênfase1 2 7 5 3" xfId="18181"/>
    <cellStyle name="40% - Ênfase1 2 7 6" xfId="7204"/>
    <cellStyle name="40% - Ênfase1 2 7 7" xfId="13794"/>
    <cellStyle name="40% - Ênfase1 2 8" xfId="656"/>
    <cellStyle name="40% - Ênfase1 2 8 2" xfId="1760"/>
    <cellStyle name="40% - Ênfase1 2 8 2 2" xfId="3950"/>
    <cellStyle name="40% - Ênfase1 2 8 2 2 2" xfId="10540"/>
    <cellStyle name="40% - Ênfase1 2 8 2 2 3" xfId="17130"/>
    <cellStyle name="40% - Ênfase1 2 8 2 3" xfId="6148"/>
    <cellStyle name="40% - Ênfase1 2 8 2 3 2" xfId="12738"/>
    <cellStyle name="40% - Ênfase1 2 8 2 3 3" xfId="19328"/>
    <cellStyle name="40% - Ênfase1 2 8 2 4" xfId="8351"/>
    <cellStyle name="40% - Ênfase1 2 8 2 5" xfId="14941"/>
    <cellStyle name="40% - Ênfase1 2 8 3" xfId="2851"/>
    <cellStyle name="40% - Ênfase1 2 8 3 2" xfId="9441"/>
    <cellStyle name="40% - Ênfase1 2 8 3 3" xfId="16031"/>
    <cellStyle name="40% - Ênfase1 2 8 4" xfId="5049"/>
    <cellStyle name="40% - Ênfase1 2 8 4 2" xfId="11639"/>
    <cellStyle name="40% - Ênfase1 2 8 4 3" xfId="18229"/>
    <cellStyle name="40% - Ênfase1 2 8 5" xfId="7252"/>
    <cellStyle name="40% - Ênfase1 2 8 6" xfId="13842"/>
    <cellStyle name="40% - Ênfase1 2 9" xfId="1255"/>
    <cellStyle name="40% - Ênfase1 2 9 2" xfId="3446"/>
    <cellStyle name="40% - Ênfase1 2 9 2 2" xfId="10036"/>
    <cellStyle name="40% - Ênfase1 2 9 2 3" xfId="16626"/>
    <cellStyle name="40% - Ênfase1 2 9 3" xfId="5644"/>
    <cellStyle name="40% - Ênfase1 2 9 3 2" xfId="12234"/>
    <cellStyle name="40% - Ênfase1 2 9 3 3" xfId="18824"/>
    <cellStyle name="40% - Ênfase1 2 9 4" xfId="7847"/>
    <cellStyle name="40% - Ênfase1 2 9 5" xfId="14437"/>
    <cellStyle name="40% - Ênfase1 3" xfId="1185"/>
    <cellStyle name="40% - Ênfase1 3 2" xfId="3378"/>
    <cellStyle name="40% - Ênfase1 3 2 2" xfId="9968"/>
    <cellStyle name="40% - Ênfase1 3 2 3" xfId="16558"/>
    <cellStyle name="40% - Ênfase1 3 3" xfId="5576"/>
    <cellStyle name="40% - Ênfase1 3 3 2" xfId="12166"/>
    <cellStyle name="40% - Ênfase1 3 3 3" xfId="18756"/>
    <cellStyle name="40% - Ênfase1 3 4" xfId="7779"/>
    <cellStyle name="40% - Ênfase1 3 5" xfId="14369"/>
    <cellStyle name="40% - Ênfase1 4" xfId="5013"/>
    <cellStyle name="40% - Ênfase1 4 2" xfId="11603"/>
    <cellStyle name="40% - Ênfase1 4 3" xfId="18193"/>
    <cellStyle name="40% - Ênfase1 5" xfId="7216"/>
    <cellStyle name="40% - Ênfase1 6" xfId="13806"/>
    <cellStyle name="40% - Ênfase2" xfId="27" builtinId="35" customBuiltin="1"/>
    <cellStyle name="40% - Ênfase2 2" xfId="87"/>
    <cellStyle name="40% - Ênfase2 2 10" xfId="2302"/>
    <cellStyle name="40% - Ênfase2 2 10 2" xfId="8892"/>
    <cellStyle name="40% - Ênfase2 2 10 3" xfId="15482"/>
    <cellStyle name="40% - Ênfase2 2 11" xfId="4535"/>
    <cellStyle name="40% - Ênfase2 2 11 2" xfId="11125"/>
    <cellStyle name="40% - Ênfase2 2 11 3" xfId="17715"/>
    <cellStyle name="40% - Ênfase2 2 12" xfId="6691"/>
    <cellStyle name="40% - Ênfase2 2 13" xfId="13281"/>
    <cellStyle name="40% - Ênfase2 2 2" xfId="168"/>
    <cellStyle name="40% - Ênfase2 2 2 2" xfId="286"/>
    <cellStyle name="40% - Ênfase2 2 2 2 2" xfId="547"/>
    <cellStyle name="40% - Ênfase2 2 2 2 2 2" xfId="1102"/>
    <cellStyle name="40% - Ênfase2 2 2 2 2 2 2" xfId="2205"/>
    <cellStyle name="40% - Ênfase2 2 2 2 2 2 2 2" xfId="4395"/>
    <cellStyle name="40% - Ênfase2 2 2 2 2 2 2 2 2" xfId="10985"/>
    <cellStyle name="40% - Ênfase2 2 2 2 2 2 2 2 3" xfId="17575"/>
    <cellStyle name="40% - Ênfase2 2 2 2 2 2 2 3" xfId="6593"/>
    <cellStyle name="40% - Ênfase2 2 2 2 2 2 2 3 2" xfId="13183"/>
    <cellStyle name="40% - Ênfase2 2 2 2 2 2 2 3 3" xfId="19773"/>
    <cellStyle name="40% - Ênfase2 2 2 2 2 2 2 4" xfId="8796"/>
    <cellStyle name="40% - Ênfase2 2 2 2 2 2 2 5" xfId="15386"/>
    <cellStyle name="40% - Ênfase2 2 2 2 2 2 3" xfId="3296"/>
    <cellStyle name="40% - Ênfase2 2 2 2 2 2 3 2" xfId="9886"/>
    <cellStyle name="40% - Ênfase2 2 2 2 2 2 3 3" xfId="16476"/>
    <cellStyle name="40% - Ênfase2 2 2 2 2 2 4" xfId="5494"/>
    <cellStyle name="40% - Ênfase2 2 2 2 2 2 4 2" xfId="12084"/>
    <cellStyle name="40% - Ênfase2 2 2 2 2 2 4 3" xfId="18674"/>
    <cellStyle name="40% - Ênfase2 2 2 2 2 2 5" xfId="7697"/>
    <cellStyle name="40% - Ênfase2 2 2 2 2 2 6" xfId="14287"/>
    <cellStyle name="40% - Ênfase2 2 2 2 2 3" xfId="1653"/>
    <cellStyle name="40% - Ênfase2 2 2 2 2 3 2" xfId="3844"/>
    <cellStyle name="40% - Ênfase2 2 2 2 2 3 2 2" xfId="10434"/>
    <cellStyle name="40% - Ênfase2 2 2 2 2 3 2 3" xfId="17024"/>
    <cellStyle name="40% - Ênfase2 2 2 2 2 3 3" xfId="6042"/>
    <cellStyle name="40% - Ênfase2 2 2 2 2 3 3 2" xfId="12632"/>
    <cellStyle name="40% - Ênfase2 2 2 2 2 3 3 3" xfId="19222"/>
    <cellStyle name="40% - Ênfase2 2 2 2 2 3 4" xfId="8245"/>
    <cellStyle name="40% - Ênfase2 2 2 2 2 3 5" xfId="14835"/>
    <cellStyle name="40% - Ênfase2 2 2 2 2 4" xfId="2745"/>
    <cellStyle name="40% - Ênfase2 2 2 2 2 4 2" xfId="9335"/>
    <cellStyle name="40% - Ênfase2 2 2 2 2 4 3" xfId="15925"/>
    <cellStyle name="40% - Ênfase2 2 2 2 2 5" xfId="4931"/>
    <cellStyle name="40% - Ênfase2 2 2 2 2 5 2" xfId="11521"/>
    <cellStyle name="40% - Ênfase2 2 2 2 2 5 3" xfId="18111"/>
    <cellStyle name="40% - Ênfase2 2 2 2 2 6" xfId="7134"/>
    <cellStyle name="40% - Ênfase2 2 2 2 2 7" xfId="13724"/>
    <cellStyle name="40% - Ênfase2 2 2 2 3" xfId="846"/>
    <cellStyle name="40% - Ênfase2 2 2 2 3 2" xfId="1949"/>
    <cellStyle name="40% - Ênfase2 2 2 2 3 2 2" xfId="4139"/>
    <cellStyle name="40% - Ênfase2 2 2 2 3 2 2 2" xfId="10729"/>
    <cellStyle name="40% - Ênfase2 2 2 2 3 2 2 3" xfId="17319"/>
    <cellStyle name="40% - Ênfase2 2 2 2 3 2 3" xfId="6337"/>
    <cellStyle name="40% - Ênfase2 2 2 2 3 2 3 2" xfId="12927"/>
    <cellStyle name="40% - Ênfase2 2 2 2 3 2 3 3" xfId="19517"/>
    <cellStyle name="40% - Ênfase2 2 2 2 3 2 4" xfId="8540"/>
    <cellStyle name="40% - Ênfase2 2 2 2 3 2 5" xfId="15130"/>
    <cellStyle name="40% - Ênfase2 2 2 2 3 3" xfId="3040"/>
    <cellStyle name="40% - Ênfase2 2 2 2 3 3 2" xfId="9630"/>
    <cellStyle name="40% - Ênfase2 2 2 2 3 3 3" xfId="16220"/>
    <cellStyle name="40% - Ênfase2 2 2 2 3 4" xfId="5238"/>
    <cellStyle name="40% - Ênfase2 2 2 2 3 4 2" xfId="11828"/>
    <cellStyle name="40% - Ênfase2 2 2 2 3 4 3" xfId="18418"/>
    <cellStyle name="40% - Ênfase2 2 2 2 3 5" xfId="7441"/>
    <cellStyle name="40% - Ênfase2 2 2 2 3 6" xfId="14031"/>
    <cellStyle name="40% - Ênfase2 2 2 2 4" xfId="1397"/>
    <cellStyle name="40% - Ênfase2 2 2 2 4 2" xfId="3588"/>
    <cellStyle name="40% - Ênfase2 2 2 2 4 2 2" xfId="10178"/>
    <cellStyle name="40% - Ênfase2 2 2 2 4 2 3" xfId="16768"/>
    <cellStyle name="40% - Ênfase2 2 2 2 4 3" xfId="5786"/>
    <cellStyle name="40% - Ênfase2 2 2 2 4 3 2" xfId="12376"/>
    <cellStyle name="40% - Ênfase2 2 2 2 4 3 3" xfId="18966"/>
    <cellStyle name="40% - Ênfase2 2 2 2 4 4" xfId="7989"/>
    <cellStyle name="40% - Ênfase2 2 2 2 4 5" xfId="14579"/>
    <cellStyle name="40% - Ênfase2 2 2 2 5" xfId="2489"/>
    <cellStyle name="40% - Ênfase2 2 2 2 5 2" xfId="9079"/>
    <cellStyle name="40% - Ênfase2 2 2 2 5 3" xfId="15669"/>
    <cellStyle name="40% - Ênfase2 2 2 2 6" xfId="4675"/>
    <cellStyle name="40% - Ênfase2 2 2 2 6 2" xfId="11265"/>
    <cellStyle name="40% - Ênfase2 2 2 2 6 3" xfId="17855"/>
    <cellStyle name="40% - Ênfase2 2 2 2 7" xfId="6878"/>
    <cellStyle name="40% - Ênfase2 2 2 2 8" xfId="13468"/>
    <cellStyle name="40% - Ênfase2 2 2 3" xfId="431"/>
    <cellStyle name="40% - Ênfase2 2 2 3 2" xfId="986"/>
    <cellStyle name="40% - Ênfase2 2 2 3 2 2" xfId="2089"/>
    <cellStyle name="40% - Ênfase2 2 2 3 2 2 2" xfId="4279"/>
    <cellStyle name="40% - Ênfase2 2 2 3 2 2 2 2" xfId="10869"/>
    <cellStyle name="40% - Ênfase2 2 2 3 2 2 2 3" xfId="17459"/>
    <cellStyle name="40% - Ênfase2 2 2 3 2 2 3" xfId="6477"/>
    <cellStyle name="40% - Ênfase2 2 2 3 2 2 3 2" xfId="13067"/>
    <cellStyle name="40% - Ênfase2 2 2 3 2 2 3 3" xfId="19657"/>
    <cellStyle name="40% - Ênfase2 2 2 3 2 2 4" xfId="8680"/>
    <cellStyle name="40% - Ênfase2 2 2 3 2 2 5" xfId="15270"/>
    <cellStyle name="40% - Ênfase2 2 2 3 2 3" xfId="3180"/>
    <cellStyle name="40% - Ênfase2 2 2 3 2 3 2" xfId="9770"/>
    <cellStyle name="40% - Ênfase2 2 2 3 2 3 3" xfId="16360"/>
    <cellStyle name="40% - Ênfase2 2 2 3 2 4" xfId="5378"/>
    <cellStyle name="40% - Ênfase2 2 2 3 2 4 2" xfId="11968"/>
    <cellStyle name="40% - Ênfase2 2 2 3 2 4 3" xfId="18558"/>
    <cellStyle name="40% - Ênfase2 2 2 3 2 5" xfId="7581"/>
    <cellStyle name="40% - Ênfase2 2 2 3 2 6" xfId="14171"/>
    <cellStyle name="40% - Ênfase2 2 2 3 3" xfId="1537"/>
    <cellStyle name="40% - Ênfase2 2 2 3 3 2" xfId="3728"/>
    <cellStyle name="40% - Ênfase2 2 2 3 3 2 2" xfId="10318"/>
    <cellStyle name="40% - Ênfase2 2 2 3 3 2 3" xfId="16908"/>
    <cellStyle name="40% - Ênfase2 2 2 3 3 3" xfId="5926"/>
    <cellStyle name="40% - Ênfase2 2 2 3 3 3 2" xfId="12516"/>
    <cellStyle name="40% - Ênfase2 2 2 3 3 3 3" xfId="19106"/>
    <cellStyle name="40% - Ênfase2 2 2 3 3 4" xfId="8129"/>
    <cellStyle name="40% - Ênfase2 2 2 3 3 5" xfId="14719"/>
    <cellStyle name="40% - Ênfase2 2 2 3 4" xfId="2629"/>
    <cellStyle name="40% - Ênfase2 2 2 3 4 2" xfId="9219"/>
    <cellStyle name="40% - Ênfase2 2 2 3 4 3" xfId="15809"/>
    <cellStyle name="40% - Ênfase2 2 2 3 5" xfId="4815"/>
    <cellStyle name="40% - Ênfase2 2 2 3 5 2" xfId="11405"/>
    <cellStyle name="40% - Ênfase2 2 2 3 5 3" xfId="17995"/>
    <cellStyle name="40% - Ênfase2 2 2 3 6" xfId="7018"/>
    <cellStyle name="40% - Ênfase2 2 2 3 7" xfId="13608"/>
    <cellStyle name="40% - Ênfase2 2 2 4" xfId="730"/>
    <cellStyle name="40% - Ênfase2 2 2 4 2" xfId="1833"/>
    <cellStyle name="40% - Ênfase2 2 2 4 2 2" xfId="4023"/>
    <cellStyle name="40% - Ênfase2 2 2 4 2 2 2" xfId="10613"/>
    <cellStyle name="40% - Ênfase2 2 2 4 2 2 3" xfId="17203"/>
    <cellStyle name="40% - Ênfase2 2 2 4 2 3" xfId="6221"/>
    <cellStyle name="40% - Ênfase2 2 2 4 2 3 2" xfId="12811"/>
    <cellStyle name="40% - Ênfase2 2 2 4 2 3 3" xfId="19401"/>
    <cellStyle name="40% - Ênfase2 2 2 4 2 4" xfId="8424"/>
    <cellStyle name="40% - Ênfase2 2 2 4 2 5" xfId="15014"/>
    <cellStyle name="40% - Ênfase2 2 2 4 3" xfId="2924"/>
    <cellStyle name="40% - Ênfase2 2 2 4 3 2" xfId="9514"/>
    <cellStyle name="40% - Ênfase2 2 2 4 3 3" xfId="16104"/>
    <cellStyle name="40% - Ênfase2 2 2 4 4" xfId="5122"/>
    <cellStyle name="40% - Ênfase2 2 2 4 4 2" xfId="11712"/>
    <cellStyle name="40% - Ênfase2 2 2 4 4 3" xfId="18302"/>
    <cellStyle name="40% - Ênfase2 2 2 4 5" xfId="7325"/>
    <cellStyle name="40% - Ênfase2 2 2 4 6" xfId="13915"/>
    <cellStyle name="40% - Ênfase2 2 2 5" xfId="1281"/>
    <cellStyle name="40% - Ênfase2 2 2 5 2" xfId="3472"/>
    <cellStyle name="40% - Ênfase2 2 2 5 2 2" xfId="10062"/>
    <cellStyle name="40% - Ênfase2 2 2 5 2 3" xfId="16652"/>
    <cellStyle name="40% - Ênfase2 2 2 5 3" xfId="5670"/>
    <cellStyle name="40% - Ênfase2 2 2 5 3 2" xfId="12260"/>
    <cellStyle name="40% - Ênfase2 2 2 5 3 3" xfId="18850"/>
    <cellStyle name="40% - Ênfase2 2 2 5 4" xfId="7873"/>
    <cellStyle name="40% - Ênfase2 2 2 5 5" xfId="14463"/>
    <cellStyle name="40% - Ênfase2 2 2 6" xfId="2373"/>
    <cellStyle name="40% - Ênfase2 2 2 6 2" xfId="8963"/>
    <cellStyle name="40% - Ênfase2 2 2 6 3" xfId="15553"/>
    <cellStyle name="40% - Ênfase2 2 2 7" xfId="4559"/>
    <cellStyle name="40% - Ênfase2 2 2 7 2" xfId="11149"/>
    <cellStyle name="40% - Ênfase2 2 2 7 3" xfId="17739"/>
    <cellStyle name="40% - Ênfase2 2 2 8" xfId="6762"/>
    <cellStyle name="40% - Ênfase2 2 2 9" xfId="13352"/>
    <cellStyle name="40% - Ênfase2 2 3" xfId="192"/>
    <cellStyle name="40% - Ênfase2 2 3 2" xfId="310"/>
    <cellStyle name="40% - Ênfase2 2 3 2 2" xfId="571"/>
    <cellStyle name="40% - Ênfase2 2 3 2 2 2" xfId="1126"/>
    <cellStyle name="40% - Ênfase2 2 3 2 2 2 2" xfId="2229"/>
    <cellStyle name="40% - Ênfase2 2 3 2 2 2 2 2" xfId="4419"/>
    <cellStyle name="40% - Ênfase2 2 3 2 2 2 2 2 2" xfId="11009"/>
    <cellStyle name="40% - Ênfase2 2 3 2 2 2 2 2 3" xfId="17599"/>
    <cellStyle name="40% - Ênfase2 2 3 2 2 2 2 3" xfId="6617"/>
    <cellStyle name="40% - Ênfase2 2 3 2 2 2 2 3 2" xfId="13207"/>
    <cellStyle name="40% - Ênfase2 2 3 2 2 2 2 3 3" xfId="19797"/>
    <cellStyle name="40% - Ênfase2 2 3 2 2 2 2 4" xfId="8820"/>
    <cellStyle name="40% - Ênfase2 2 3 2 2 2 2 5" xfId="15410"/>
    <cellStyle name="40% - Ênfase2 2 3 2 2 2 3" xfId="3320"/>
    <cellStyle name="40% - Ênfase2 2 3 2 2 2 3 2" xfId="9910"/>
    <cellStyle name="40% - Ênfase2 2 3 2 2 2 3 3" xfId="16500"/>
    <cellStyle name="40% - Ênfase2 2 3 2 2 2 4" xfId="5518"/>
    <cellStyle name="40% - Ênfase2 2 3 2 2 2 4 2" xfId="12108"/>
    <cellStyle name="40% - Ênfase2 2 3 2 2 2 4 3" xfId="18698"/>
    <cellStyle name="40% - Ênfase2 2 3 2 2 2 5" xfId="7721"/>
    <cellStyle name="40% - Ênfase2 2 3 2 2 2 6" xfId="14311"/>
    <cellStyle name="40% - Ênfase2 2 3 2 2 3" xfId="1677"/>
    <cellStyle name="40% - Ênfase2 2 3 2 2 3 2" xfId="3868"/>
    <cellStyle name="40% - Ênfase2 2 3 2 2 3 2 2" xfId="10458"/>
    <cellStyle name="40% - Ênfase2 2 3 2 2 3 2 3" xfId="17048"/>
    <cellStyle name="40% - Ênfase2 2 3 2 2 3 3" xfId="6066"/>
    <cellStyle name="40% - Ênfase2 2 3 2 2 3 3 2" xfId="12656"/>
    <cellStyle name="40% - Ênfase2 2 3 2 2 3 3 3" xfId="19246"/>
    <cellStyle name="40% - Ênfase2 2 3 2 2 3 4" xfId="8269"/>
    <cellStyle name="40% - Ênfase2 2 3 2 2 3 5" xfId="14859"/>
    <cellStyle name="40% - Ênfase2 2 3 2 2 4" xfId="2769"/>
    <cellStyle name="40% - Ênfase2 2 3 2 2 4 2" xfId="9359"/>
    <cellStyle name="40% - Ênfase2 2 3 2 2 4 3" xfId="15949"/>
    <cellStyle name="40% - Ênfase2 2 3 2 2 5" xfId="4955"/>
    <cellStyle name="40% - Ênfase2 2 3 2 2 5 2" xfId="11545"/>
    <cellStyle name="40% - Ênfase2 2 3 2 2 5 3" xfId="18135"/>
    <cellStyle name="40% - Ênfase2 2 3 2 2 6" xfId="7158"/>
    <cellStyle name="40% - Ênfase2 2 3 2 2 7" xfId="13748"/>
    <cellStyle name="40% - Ênfase2 2 3 2 3" xfId="870"/>
    <cellStyle name="40% - Ênfase2 2 3 2 3 2" xfId="1973"/>
    <cellStyle name="40% - Ênfase2 2 3 2 3 2 2" xfId="4163"/>
    <cellStyle name="40% - Ênfase2 2 3 2 3 2 2 2" xfId="10753"/>
    <cellStyle name="40% - Ênfase2 2 3 2 3 2 2 3" xfId="17343"/>
    <cellStyle name="40% - Ênfase2 2 3 2 3 2 3" xfId="6361"/>
    <cellStyle name="40% - Ênfase2 2 3 2 3 2 3 2" xfId="12951"/>
    <cellStyle name="40% - Ênfase2 2 3 2 3 2 3 3" xfId="19541"/>
    <cellStyle name="40% - Ênfase2 2 3 2 3 2 4" xfId="8564"/>
    <cellStyle name="40% - Ênfase2 2 3 2 3 2 5" xfId="15154"/>
    <cellStyle name="40% - Ênfase2 2 3 2 3 3" xfId="3064"/>
    <cellStyle name="40% - Ênfase2 2 3 2 3 3 2" xfId="9654"/>
    <cellStyle name="40% - Ênfase2 2 3 2 3 3 3" xfId="16244"/>
    <cellStyle name="40% - Ênfase2 2 3 2 3 4" xfId="5262"/>
    <cellStyle name="40% - Ênfase2 2 3 2 3 4 2" xfId="11852"/>
    <cellStyle name="40% - Ênfase2 2 3 2 3 4 3" xfId="18442"/>
    <cellStyle name="40% - Ênfase2 2 3 2 3 5" xfId="7465"/>
    <cellStyle name="40% - Ênfase2 2 3 2 3 6" xfId="14055"/>
    <cellStyle name="40% - Ênfase2 2 3 2 4" xfId="1421"/>
    <cellStyle name="40% - Ênfase2 2 3 2 4 2" xfId="3612"/>
    <cellStyle name="40% - Ênfase2 2 3 2 4 2 2" xfId="10202"/>
    <cellStyle name="40% - Ênfase2 2 3 2 4 2 3" xfId="16792"/>
    <cellStyle name="40% - Ênfase2 2 3 2 4 3" xfId="5810"/>
    <cellStyle name="40% - Ênfase2 2 3 2 4 3 2" xfId="12400"/>
    <cellStyle name="40% - Ênfase2 2 3 2 4 3 3" xfId="18990"/>
    <cellStyle name="40% - Ênfase2 2 3 2 4 4" xfId="8013"/>
    <cellStyle name="40% - Ênfase2 2 3 2 4 5" xfId="14603"/>
    <cellStyle name="40% - Ênfase2 2 3 2 5" xfId="2513"/>
    <cellStyle name="40% - Ênfase2 2 3 2 5 2" xfId="9103"/>
    <cellStyle name="40% - Ênfase2 2 3 2 5 3" xfId="15693"/>
    <cellStyle name="40% - Ênfase2 2 3 2 6" xfId="4699"/>
    <cellStyle name="40% - Ênfase2 2 3 2 6 2" xfId="11289"/>
    <cellStyle name="40% - Ênfase2 2 3 2 6 3" xfId="17879"/>
    <cellStyle name="40% - Ênfase2 2 3 2 7" xfId="6902"/>
    <cellStyle name="40% - Ênfase2 2 3 2 8" xfId="13492"/>
    <cellStyle name="40% - Ênfase2 2 3 3" xfId="455"/>
    <cellStyle name="40% - Ênfase2 2 3 3 2" xfId="1010"/>
    <cellStyle name="40% - Ênfase2 2 3 3 2 2" xfId="2113"/>
    <cellStyle name="40% - Ênfase2 2 3 3 2 2 2" xfId="4303"/>
    <cellStyle name="40% - Ênfase2 2 3 3 2 2 2 2" xfId="10893"/>
    <cellStyle name="40% - Ênfase2 2 3 3 2 2 2 3" xfId="17483"/>
    <cellStyle name="40% - Ênfase2 2 3 3 2 2 3" xfId="6501"/>
    <cellStyle name="40% - Ênfase2 2 3 3 2 2 3 2" xfId="13091"/>
    <cellStyle name="40% - Ênfase2 2 3 3 2 2 3 3" xfId="19681"/>
    <cellStyle name="40% - Ênfase2 2 3 3 2 2 4" xfId="8704"/>
    <cellStyle name="40% - Ênfase2 2 3 3 2 2 5" xfId="15294"/>
    <cellStyle name="40% - Ênfase2 2 3 3 2 3" xfId="3204"/>
    <cellStyle name="40% - Ênfase2 2 3 3 2 3 2" xfId="9794"/>
    <cellStyle name="40% - Ênfase2 2 3 3 2 3 3" xfId="16384"/>
    <cellStyle name="40% - Ênfase2 2 3 3 2 4" xfId="5402"/>
    <cellStyle name="40% - Ênfase2 2 3 3 2 4 2" xfId="11992"/>
    <cellStyle name="40% - Ênfase2 2 3 3 2 4 3" xfId="18582"/>
    <cellStyle name="40% - Ênfase2 2 3 3 2 5" xfId="7605"/>
    <cellStyle name="40% - Ênfase2 2 3 3 2 6" xfId="14195"/>
    <cellStyle name="40% - Ênfase2 2 3 3 3" xfId="1561"/>
    <cellStyle name="40% - Ênfase2 2 3 3 3 2" xfId="3752"/>
    <cellStyle name="40% - Ênfase2 2 3 3 3 2 2" xfId="10342"/>
    <cellStyle name="40% - Ênfase2 2 3 3 3 2 3" xfId="16932"/>
    <cellStyle name="40% - Ênfase2 2 3 3 3 3" xfId="5950"/>
    <cellStyle name="40% - Ênfase2 2 3 3 3 3 2" xfId="12540"/>
    <cellStyle name="40% - Ênfase2 2 3 3 3 3 3" xfId="19130"/>
    <cellStyle name="40% - Ênfase2 2 3 3 3 4" xfId="8153"/>
    <cellStyle name="40% - Ênfase2 2 3 3 3 5" xfId="14743"/>
    <cellStyle name="40% - Ênfase2 2 3 3 4" xfId="2653"/>
    <cellStyle name="40% - Ênfase2 2 3 3 4 2" xfId="9243"/>
    <cellStyle name="40% - Ênfase2 2 3 3 4 3" xfId="15833"/>
    <cellStyle name="40% - Ênfase2 2 3 3 5" xfId="4839"/>
    <cellStyle name="40% - Ênfase2 2 3 3 5 2" xfId="11429"/>
    <cellStyle name="40% - Ênfase2 2 3 3 5 3" xfId="18019"/>
    <cellStyle name="40% - Ênfase2 2 3 3 6" xfId="7042"/>
    <cellStyle name="40% - Ênfase2 2 3 3 7" xfId="13632"/>
    <cellStyle name="40% - Ênfase2 2 3 4" xfId="754"/>
    <cellStyle name="40% - Ênfase2 2 3 4 2" xfId="1857"/>
    <cellStyle name="40% - Ênfase2 2 3 4 2 2" xfId="4047"/>
    <cellStyle name="40% - Ênfase2 2 3 4 2 2 2" xfId="10637"/>
    <cellStyle name="40% - Ênfase2 2 3 4 2 2 3" xfId="17227"/>
    <cellStyle name="40% - Ênfase2 2 3 4 2 3" xfId="6245"/>
    <cellStyle name="40% - Ênfase2 2 3 4 2 3 2" xfId="12835"/>
    <cellStyle name="40% - Ênfase2 2 3 4 2 3 3" xfId="19425"/>
    <cellStyle name="40% - Ênfase2 2 3 4 2 4" xfId="8448"/>
    <cellStyle name="40% - Ênfase2 2 3 4 2 5" xfId="15038"/>
    <cellStyle name="40% - Ênfase2 2 3 4 3" xfId="2948"/>
    <cellStyle name="40% - Ênfase2 2 3 4 3 2" xfId="9538"/>
    <cellStyle name="40% - Ênfase2 2 3 4 3 3" xfId="16128"/>
    <cellStyle name="40% - Ênfase2 2 3 4 4" xfId="5146"/>
    <cellStyle name="40% - Ênfase2 2 3 4 4 2" xfId="11736"/>
    <cellStyle name="40% - Ênfase2 2 3 4 4 3" xfId="18326"/>
    <cellStyle name="40% - Ênfase2 2 3 4 5" xfId="7349"/>
    <cellStyle name="40% - Ênfase2 2 3 4 6" xfId="13939"/>
    <cellStyle name="40% - Ênfase2 2 3 5" xfId="1305"/>
    <cellStyle name="40% - Ênfase2 2 3 5 2" xfId="3496"/>
    <cellStyle name="40% - Ênfase2 2 3 5 2 2" xfId="10086"/>
    <cellStyle name="40% - Ênfase2 2 3 5 2 3" xfId="16676"/>
    <cellStyle name="40% - Ênfase2 2 3 5 3" xfId="5694"/>
    <cellStyle name="40% - Ênfase2 2 3 5 3 2" xfId="12284"/>
    <cellStyle name="40% - Ênfase2 2 3 5 3 3" xfId="18874"/>
    <cellStyle name="40% - Ênfase2 2 3 5 4" xfId="7897"/>
    <cellStyle name="40% - Ênfase2 2 3 5 5" xfId="14487"/>
    <cellStyle name="40% - Ênfase2 2 3 6" xfId="2397"/>
    <cellStyle name="40% - Ênfase2 2 3 6 2" xfId="8987"/>
    <cellStyle name="40% - Ênfase2 2 3 6 3" xfId="15577"/>
    <cellStyle name="40% - Ênfase2 2 3 7" xfId="4583"/>
    <cellStyle name="40% - Ênfase2 2 3 7 2" xfId="11173"/>
    <cellStyle name="40% - Ênfase2 2 3 7 3" xfId="17763"/>
    <cellStyle name="40% - Ênfase2 2 3 8" xfId="6786"/>
    <cellStyle name="40% - Ênfase2 2 3 9" xfId="13376"/>
    <cellStyle name="40% - Ênfase2 2 4" xfId="262"/>
    <cellStyle name="40% - Ênfase2 2 4 2" xfId="523"/>
    <cellStyle name="40% - Ênfase2 2 4 2 2" xfId="1078"/>
    <cellStyle name="40% - Ênfase2 2 4 2 2 2" xfId="2181"/>
    <cellStyle name="40% - Ênfase2 2 4 2 2 2 2" xfId="4371"/>
    <cellStyle name="40% - Ênfase2 2 4 2 2 2 2 2" xfId="10961"/>
    <cellStyle name="40% - Ênfase2 2 4 2 2 2 2 3" xfId="17551"/>
    <cellStyle name="40% - Ênfase2 2 4 2 2 2 3" xfId="6569"/>
    <cellStyle name="40% - Ênfase2 2 4 2 2 2 3 2" xfId="13159"/>
    <cellStyle name="40% - Ênfase2 2 4 2 2 2 3 3" xfId="19749"/>
    <cellStyle name="40% - Ênfase2 2 4 2 2 2 4" xfId="8772"/>
    <cellStyle name="40% - Ênfase2 2 4 2 2 2 5" xfId="15362"/>
    <cellStyle name="40% - Ênfase2 2 4 2 2 3" xfId="3272"/>
    <cellStyle name="40% - Ênfase2 2 4 2 2 3 2" xfId="9862"/>
    <cellStyle name="40% - Ênfase2 2 4 2 2 3 3" xfId="16452"/>
    <cellStyle name="40% - Ênfase2 2 4 2 2 4" xfId="5470"/>
    <cellStyle name="40% - Ênfase2 2 4 2 2 4 2" xfId="12060"/>
    <cellStyle name="40% - Ênfase2 2 4 2 2 4 3" xfId="18650"/>
    <cellStyle name="40% - Ênfase2 2 4 2 2 5" xfId="7673"/>
    <cellStyle name="40% - Ênfase2 2 4 2 2 6" xfId="14263"/>
    <cellStyle name="40% - Ênfase2 2 4 2 3" xfId="1629"/>
    <cellStyle name="40% - Ênfase2 2 4 2 3 2" xfId="3820"/>
    <cellStyle name="40% - Ênfase2 2 4 2 3 2 2" xfId="10410"/>
    <cellStyle name="40% - Ênfase2 2 4 2 3 2 3" xfId="17000"/>
    <cellStyle name="40% - Ênfase2 2 4 2 3 3" xfId="6018"/>
    <cellStyle name="40% - Ênfase2 2 4 2 3 3 2" xfId="12608"/>
    <cellStyle name="40% - Ênfase2 2 4 2 3 3 3" xfId="19198"/>
    <cellStyle name="40% - Ênfase2 2 4 2 3 4" xfId="8221"/>
    <cellStyle name="40% - Ênfase2 2 4 2 3 5" xfId="14811"/>
    <cellStyle name="40% - Ênfase2 2 4 2 4" xfId="2721"/>
    <cellStyle name="40% - Ênfase2 2 4 2 4 2" xfId="9311"/>
    <cellStyle name="40% - Ênfase2 2 4 2 4 3" xfId="15901"/>
    <cellStyle name="40% - Ênfase2 2 4 2 5" xfId="4907"/>
    <cellStyle name="40% - Ênfase2 2 4 2 5 2" xfId="11497"/>
    <cellStyle name="40% - Ênfase2 2 4 2 5 3" xfId="18087"/>
    <cellStyle name="40% - Ênfase2 2 4 2 6" xfId="7110"/>
    <cellStyle name="40% - Ênfase2 2 4 2 7" xfId="13700"/>
    <cellStyle name="40% - Ênfase2 2 4 3" xfId="822"/>
    <cellStyle name="40% - Ênfase2 2 4 3 2" xfId="1925"/>
    <cellStyle name="40% - Ênfase2 2 4 3 2 2" xfId="4115"/>
    <cellStyle name="40% - Ênfase2 2 4 3 2 2 2" xfId="10705"/>
    <cellStyle name="40% - Ênfase2 2 4 3 2 2 3" xfId="17295"/>
    <cellStyle name="40% - Ênfase2 2 4 3 2 3" xfId="6313"/>
    <cellStyle name="40% - Ênfase2 2 4 3 2 3 2" xfId="12903"/>
    <cellStyle name="40% - Ênfase2 2 4 3 2 3 3" xfId="19493"/>
    <cellStyle name="40% - Ênfase2 2 4 3 2 4" xfId="8516"/>
    <cellStyle name="40% - Ênfase2 2 4 3 2 5" xfId="15106"/>
    <cellStyle name="40% - Ênfase2 2 4 3 3" xfId="3016"/>
    <cellStyle name="40% - Ênfase2 2 4 3 3 2" xfId="9606"/>
    <cellStyle name="40% - Ênfase2 2 4 3 3 3" xfId="16196"/>
    <cellStyle name="40% - Ênfase2 2 4 3 4" xfId="5214"/>
    <cellStyle name="40% - Ênfase2 2 4 3 4 2" xfId="11804"/>
    <cellStyle name="40% - Ênfase2 2 4 3 4 3" xfId="18394"/>
    <cellStyle name="40% - Ênfase2 2 4 3 5" xfId="7417"/>
    <cellStyle name="40% - Ênfase2 2 4 3 6" xfId="14007"/>
    <cellStyle name="40% - Ênfase2 2 4 4" xfId="1373"/>
    <cellStyle name="40% - Ênfase2 2 4 4 2" xfId="3564"/>
    <cellStyle name="40% - Ênfase2 2 4 4 2 2" xfId="10154"/>
    <cellStyle name="40% - Ênfase2 2 4 4 2 3" xfId="16744"/>
    <cellStyle name="40% - Ênfase2 2 4 4 3" xfId="5762"/>
    <cellStyle name="40% - Ênfase2 2 4 4 3 2" xfId="12352"/>
    <cellStyle name="40% - Ênfase2 2 4 4 3 3" xfId="18942"/>
    <cellStyle name="40% - Ênfase2 2 4 4 4" xfId="7965"/>
    <cellStyle name="40% - Ênfase2 2 4 4 5" xfId="14555"/>
    <cellStyle name="40% - Ênfase2 2 4 5" xfId="2465"/>
    <cellStyle name="40% - Ênfase2 2 4 5 2" xfId="9055"/>
    <cellStyle name="40% - Ênfase2 2 4 5 3" xfId="15645"/>
    <cellStyle name="40% - Ênfase2 2 4 6" xfId="4651"/>
    <cellStyle name="40% - Ênfase2 2 4 6 2" xfId="11241"/>
    <cellStyle name="40% - Ênfase2 2 4 6 3" xfId="17831"/>
    <cellStyle name="40% - Ênfase2 2 4 7" xfId="6854"/>
    <cellStyle name="40% - Ênfase2 2 4 8" xfId="13444"/>
    <cellStyle name="40% - Ênfase2 2 5" xfId="337"/>
    <cellStyle name="40% - Ênfase2 2 5 2" xfId="596"/>
    <cellStyle name="40% - Ênfase2 2 5 2 2" xfId="1150"/>
    <cellStyle name="40% - Ênfase2 2 5 2 2 2" xfId="2253"/>
    <cellStyle name="40% - Ênfase2 2 5 2 2 2 2" xfId="4443"/>
    <cellStyle name="40% - Ênfase2 2 5 2 2 2 2 2" xfId="11033"/>
    <cellStyle name="40% - Ênfase2 2 5 2 2 2 2 3" xfId="17623"/>
    <cellStyle name="40% - Ênfase2 2 5 2 2 2 3" xfId="6641"/>
    <cellStyle name="40% - Ênfase2 2 5 2 2 2 3 2" xfId="13231"/>
    <cellStyle name="40% - Ênfase2 2 5 2 2 2 3 3" xfId="19821"/>
    <cellStyle name="40% - Ênfase2 2 5 2 2 2 4" xfId="8844"/>
    <cellStyle name="40% - Ênfase2 2 5 2 2 2 5" xfId="15434"/>
    <cellStyle name="40% - Ênfase2 2 5 2 2 3" xfId="3344"/>
    <cellStyle name="40% - Ênfase2 2 5 2 2 3 2" xfId="9934"/>
    <cellStyle name="40% - Ênfase2 2 5 2 2 3 3" xfId="16524"/>
    <cellStyle name="40% - Ênfase2 2 5 2 2 4" xfId="5542"/>
    <cellStyle name="40% - Ênfase2 2 5 2 2 4 2" xfId="12132"/>
    <cellStyle name="40% - Ênfase2 2 5 2 2 4 3" xfId="18722"/>
    <cellStyle name="40% - Ênfase2 2 5 2 2 5" xfId="7745"/>
    <cellStyle name="40% - Ênfase2 2 5 2 2 6" xfId="14335"/>
    <cellStyle name="40% - Ênfase2 2 5 2 3" xfId="1701"/>
    <cellStyle name="40% - Ênfase2 2 5 2 3 2" xfId="3892"/>
    <cellStyle name="40% - Ênfase2 2 5 2 3 2 2" xfId="10482"/>
    <cellStyle name="40% - Ênfase2 2 5 2 3 2 3" xfId="17072"/>
    <cellStyle name="40% - Ênfase2 2 5 2 3 3" xfId="6090"/>
    <cellStyle name="40% - Ênfase2 2 5 2 3 3 2" xfId="12680"/>
    <cellStyle name="40% - Ênfase2 2 5 2 3 3 3" xfId="19270"/>
    <cellStyle name="40% - Ênfase2 2 5 2 3 4" xfId="8293"/>
    <cellStyle name="40% - Ênfase2 2 5 2 3 5" xfId="14883"/>
    <cellStyle name="40% - Ênfase2 2 5 2 4" xfId="2793"/>
    <cellStyle name="40% - Ênfase2 2 5 2 4 2" xfId="9383"/>
    <cellStyle name="40% - Ênfase2 2 5 2 4 3" xfId="15973"/>
    <cellStyle name="40% - Ênfase2 2 5 2 5" xfId="4979"/>
    <cellStyle name="40% - Ênfase2 2 5 2 5 2" xfId="11569"/>
    <cellStyle name="40% - Ênfase2 2 5 2 5 3" xfId="18159"/>
    <cellStyle name="40% - Ênfase2 2 5 2 6" xfId="7182"/>
    <cellStyle name="40% - Ênfase2 2 5 2 7" xfId="13772"/>
    <cellStyle name="40% - Ênfase2 2 5 3" xfId="894"/>
    <cellStyle name="40% - Ênfase2 2 5 3 2" xfId="1997"/>
    <cellStyle name="40% - Ênfase2 2 5 3 2 2" xfId="4187"/>
    <cellStyle name="40% - Ênfase2 2 5 3 2 2 2" xfId="10777"/>
    <cellStyle name="40% - Ênfase2 2 5 3 2 2 3" xfId="17367"/>
    <cellStyle name="40% - Ênfase2 2 5 3 2 3" xfId="6385"/>
    <cellStyle name="40% - Ênfase2 2 5 3 2 3 2" xfId="12975"/>
    <cellStyle name="40% - Ênfase2 2 5 3 2 3 3" xfId="19565"/>
    <cellStyle name="40% - Ênfase2 2 5 3 2 4" xfId="8588"/>
    <cellStyle name="40% - Ênfase2 2 5 3 2 5" xfId="15178"/>
    <cellStyle name="40% - Ênfase2 2 5 3 3" xfId="3088"/>
    <cellStyle name="40% - Ênfase2 2 5 3 3 2" xfId="9678"/>
    <cellStyle name="40% - Ênfase2 2 5 3 3 3" xfId="16268"/>
    <cellStyle name="40% - Ênfase2 2 5 3 4" xfId="5286"/>
    <cellStyle name="40% - Ênfase2 2 5 3 4 2" xfId="11876"/>
    <cellStyle name="40% - Ênfase2 2 5 3 4 3" xfId="18466"/>
    <cellStyle name="40% - Ênfase2 2 5 3 5" xfId="7489"/>
    <cellStyle name="40% - Ênfase2 2 5 3 6" xfId="14079"/>
    <cellStyle name="40% - Ênfase2 2 5 4" xfId="1445"/>
    <cellStyle name="40% - Ênfase2 2 5 4 2" xfId="3636"/>
    <cellStyle name="40% - Ênfase2 2 5 4 2 2" xfId="10226"/>
    <cellStyle name="40% - Ênfase2 2 5 4 2 3" xfId="16816"/>
    <cellStyle name="40% - Ênfase2 2 5 4 3" xfId="5834"/>
    <cellStyle name="40% - Ênfase2 2 5 4 3 2" xfId="12424"/>
    <cellStyle name="40% - Ênfase2 2 5 4 3 3" xfId="19014"/>
    <cellStyle name="40% - Ênfase2 2 5 4 4" xfId="8037"/>
    <cellStyle name="40% - Ênfase2 2 5 4 5" xfId="14627"/>
    <cellStyle name="40% - Ênfase2 2 5 5" xfId="2537"/>
    <cellStyle name="40% - Ênfase2 2 5 5 2" xfId="9127"/>
    <cellStyle name="40% - Ênfase2 2 5 5 3" xfId="15717"/>
    <cellStyle name="40% - Ênfase2 2 5 6" xfId="4723"/>
    <cellStyle name="40% - Ênfase2 2 5 6 2" xfId="11313"/>
    <cellStyle name="40% - Ênfase2 2 5 6 3" xfId="17903"/>
    <cellStyle name="40% - Ênfase2 2 5 7" xfId="6926"/>
    <cellStyle name="40% - Ênfase2 2 5 8" xfId="13516"/>
    <cellStyle name="40% - Ênfase2 2 6" xfId="407"/>
    <cellStyle name="40% - Ênfase2 2 6 2" xfId="962"/>
    <cellStyle name="40% - Ênfase2 2 6 2 2" xfId="2065"/>
    <cellStyle name="40% - Ênfase2 2 6 2 2 2" xfId="4255"/>
    <cellStyle name="40% - Ênfase2 2 6 2 2 2 2" xfId="10845"/>
    <cellStyle name="40% - Ênfase2 2 6 2 2 2 3" xfId="17435"/>
    <cellStyle name="40% - Ênfase2 2 6 2 2 3" xfId="6453"/>
    <cellStyle name="40% - Ênfase2 2 6 2 2 3 2" xfId="13043"/>
    <cellStyle name="40% - Ênfase2 2 6 2 2 3 3" xfId="19633"/>
    <cellStyle name="40% - Ênfase2 2 6 2 2 4" xfId="8656"/>
    <cellStyle name="40% - Ênfase2 2 6 2 2 5" xfId="15246"/>
    <cellStyle name="40% - Ênfase2 2 6 2 3" xfId="3156"/>
    <cellStyle name="40% - Ênfase2 2 6 2 3 2" xfId="9746"/>
    <cellStyle name="40% - Ênfase2 2 6 2 3 3" xfId="16336"/>
    <cellStyle name="40% - Ênfase2 2 6 2 4" xfId="5354"/>
    <cellStyle name="40% - Ênfase2 2 6 2 4 2" xfId="11944"/>
    <cellStyle name="40% - Ênfase2 2 6 2 4 3" xfId="18534"/>
    <cellStyle name="40% - Ênfase2 2 6 2 5" xfId="7557"/>
    <cellStyle name="40% - Ênfase2 2 6 2 6" xfId="14147"/>
    <cellStyle name="40% - Ênfase2 2 6 3" xfId="1513"/>
    <cellStyle name="40% - Ênfase2 2 6 3 2" xfId="3704"/>
    <cellStyle name="40% - Ênfase2 2 6 3 2 2" xfId="10294"/>
    <cellStyle name="40% - Ênfase2 2 6 3 2 3" xfId="16884"/>
    <cellStyle name="40% - Ênfase2 2 6 3 3" xfId="5902"/>
    <cellStyle name="40% - Ênfase2 2 6 3 3 2" xfId="12492"/>
    <cellStyle name="40% - Ênfase2 2 6 3 3 3" xfId="19082"/>
    <cellStyle name="40% - Ênfase2 2 6 3 4" xfId="8105"/>
    <cellStyle name="40% - Ênfase2 2 6 3 5" xfId="14695"/>
    <cellStyle name="40% - Ênfase2 2 6 4" xfId="2605"/>
    <cellStyle name="40% - Ênfase2 2 6 4 2" xfId="9195"/>
    <cellStyle name="40% - Ênfase2 2 6 4 3" xfId="15785"/>
    <cellStyle name="40% - Ênfase2 2 6 5" xfId="4791"/>
    <cellStyle name="40% - Ênfase2 2 6 5 2" xfId="11381"/>
    <cellStyle name="40% - Ênfase2 2 6 5 3" xfId="17971"/>
    <cellStyle name="40% - Ênfase2 2 6 6" xfId="6994"/>
    <cellStyle name="40% - Ênfase2 2 6 7" xfId="13584"/>
    <cellStyle name="40% - Ênfase2 2 7" xfId="620"/>
    <cellStyle name="40% - Ênfase2 2 7 2" xfId="1174"/>
    <cellStyle name="40% - Ênfase2 2 7 2 2" xfId="2277"/>
    <cellStyle name="40% - Ênfase2 2 7 2 2 2" xfId="4467"/>
    <cellStyle name="40% - Ênfase2 2 7 2 2 2 2" xfId="11057"/>
    <cellStyle name="40% - Ênfase2 2 7 2 2 2 3" xfId="17647"/>
    <cellStyle name="40% - Ênfase2 2 7 2 2 3" xfId="6665"/>
    <cellStyle name="40% - Ênfase2 2 7 2 2 3 2" xfId="13255"/>
    <cellStyle name="40% - Ênfase2 2 7 2 2 3 3" xfId="19845"/>
    <cellStyle name="40% - Ênfase2 2 7 2 2 4" xfId="8868"/>
    <cellStyle name="40% - Ênfase2 2 7 2 2 5" xfId="15458"/>
    <cellStyle name="40% - Ênfase2 2 7 2 3" xfId="3368"/>
    <cellStyle name="40% - Ênfase2 2 7 2 3 2" xfId="9958"/>
    <cellStyle name="40% - Ênfase2 2 7 2 3 3" xfId="16548"/>
    <cellStyle name="40% - Ênfase2 2 7 2 4" xfId="5566"/>
    <cellStyle name="40% - Ênfase2 2 7 2 4 2" xfId="12156"/>
    <cellStyle name="40% - Ênfase2 2 7 2 4 3" xfId="18746"/>
    <cellStyle name="40% - Ênfase2 2 7 2 5" xfId="7769"/>
    <cellStyle name="40% - Ênfase2 2 7 2 6" xfId="14359"/>
    <cellStyle name="40% - Ênfase2 2 7 3" xfId="1725"/>
    <cellStyle name="40% - Ênfase2 2 7 3 2" xfId="3916"/>
    <cellStyle name="40% - Ênfase2 2 7 3 2 2" xfId="10506"/>
    <cellStyle name="40% - Ênfase2 2 7 3 2 3" xfId="17096"/>
    <cellStyle name="40% - Ênfase2 2 7 3 3" xfId="6114"/>
    <cellStyle name="40% - Ênfase2 2 7 3 3 2" xfId="12704"/>
    <cellStyle name="40% - Ênfase2 2 7 3 3 3" xfId="19294"/>
    <cellStyle name="40% - Ênfase2 2 7 3 4" xfId="8317"/>
    <cellStyle name="40% - Ênfase2 2 7 3 5" xfId="14907"/>
    <cellStyle name="40% - Ênfase2 2 7 4" xfId="2817"/>
    <cellStyle name="40% - Ênfase2 2 7 4 2" xfId="9407"/>
    <cellStyle name="40% - Ênfase2 2 7 4 3" xfId="15997"/>
    <cellStyle name="40% - Ênfase2 2 7 5" xfId="5003"/>
    <cellStyle name="40% - Ênfase2 2 7 5 2" xfId="11593"/>
    <cellStyle name="40% - Ênfase2 2 7 5 3" xfId="18183"/>
    <cellStyle name="40% - Ênfase2 2 7 6" xfId="7206"/>
    <cellStyle name="40% - Ênfase2 2 7 7" xfId="13796"/>
    <cellStyle name="40% - Ênfase2 2 8" xfId="658"/>
    <cellStyle name="40% - Ênfase2 2 8 2" xfId="1762"/>
    <cellStyle name="40% - Ênfase2 2 8 2 2" xfId="3952"/>
    <cellStyle name="40% - Ênfase2 2 8 2 2 2" xfId="10542"/>
    <cellStyle name="40% - Ênfase2 2 8 2 2 3" xfId="17132"/>
    <cellStyle name="40% - Ênfase2 2 8 2 3" xfId="6150"/>
    <cellStyle name="40% - Ênfase2 2 8 2 3 2" xfId="12740"/>
    <cellStyle name="40% - Ênfase2 2 8 2 3 3" xfId="19330"/>
    <cellStyle name="40% - Ênfase2 2 8 2 4" xfId="8353"/>
    <cellStyle name="40% - Ênfase2 2 8 2 5" xfId="14943"/>
    <cellStyle name="40% - Ênfase2 2 8 3" xfId="2853"/>
    <cellStyle name="40% - Ênfase2 2 8 3 2" xfId="9443"/>
    <cellStyle name="40% - Ênfase2 2 8 3 3" xfId="16033"/>
    <cellStyle name="40% - Ênfase2 2 8 4" xfId="5051"/>
    <cellStyle name="40% - Ênfase2 2 8 4 2" xfId="11641"/>
    <cellStyle name="40% - Ênfase2 2 8 4 3" xfId="18231"/>
    <cellStyle name="40% - Ênfase2 2 8 5" xfId="7254"/>
    <cellStyle name="40% - Ênfase2 2 8 6" xfId="13844"/>
    <cellStyle name="40% - Ênfase2 2 9" xfId="1257"/>
    <cellStyle name="40% - Ênfase2 2 9 2" xfId="3448"/>
    <cellStyle name="40% - Ênfase2 2 9 2 2" xfId="10038"/>
    <cellStyle name="40% - Ênfase2 2 9 2 3" xfId="16628"/>
    <cellStyle name="40% - Ênfase2 2 9 3" xfId="5646"/>
    <cellStyle name="40% - Ênfase2 2 9 3 2" xfId="12236"/>
    <cellStyle name="40% - Ênfase2 2 9 3 3" xfId="18826"/>
    <cellStyle name="40% - Ênfase2 2 9 4" xfId="7849"/>
    <cellStyle name="40% - Ênfase2 2 9 5" xfId="14439"/>
    <cellStyle name="40% - Ênfase2 3" xfId="1187"/>
    <cellStyle name="40% - Ênfase2 3 2" xfId="3380"/>
    <cellStyle name="40% - Ênfase2 3 2 2" xfId="9970"/>
    <cellStyle name="40% - Ênfase2 3 2 3" xfId="16560"/>
    <cellStyle name="40% - Ênfase2 3 3" xfId="5578"/>
    <cellStyle name="40% - Ênfase2 3 3 2" xfId="12168"/>
    <cellStyle name="40% - Ênfase2 3 3 3" xfId="18758"/>
    <cellStyle name="40% - Ênfase2 3 4" xfId="7781"/>
    <cellStyle name="40% - Ênfase2 3 5" xfId="14371"/>
    <cellStyle name="40% - Ênfase2 4" xfId="5015"/>
    <cellStyle name="40% - Ênfase2 4 2" xfId="11605"/>
    <cellStyle name="40% - Ênfase2 4 3" xfId="18195"/>
    <cellStyle name="40% - Ênfase2 5" xfId="7218"/>
    <cellStyle name="40% - Ênfase2 6" xfId="13808"/>
    <cellStyle name="40% - Ênfase3" xfId="31" builtinId="39" customBuiltin="1"/>
    <cellStyle name="40% - Ênfase3 2" xfId="91"/>
    <cellStyle name="40% - Ênfase3 2 10" xfId="2304"/>
    <cellStyle name="40% - Ênfase3 2 10 2" xfId="8894"/>
    <cellStyle name="40% - Ênfase3 2 10 3" xfId="15484"/>
    <cellStyle name="40% - Ênfase3 2 11" xfId="4537"/>
    <cellStyle name="40% - Ênfase3 2 11 2" xfId="11127"/>
    <cellStyle name="40% - Ênfase3 2 11 3" xfId="17717"/>
    <cellStyle name="40% - Ênfase3 2 12" xfId="6693"/>
    <cellStyle name="40% - Ênfase3 2 13" xfId="13283"/>
    <cellStyle name="40% - Ênfase3 2 2" xfId="170"/>
    <cellStyle name="40% - Ênfase3 2 2 2" xfId="288"/>
    <cellStyle name="40% - Ênfase3 2 2 2 2" xfId="549"/>
    <cellStyle name="40% - Ênfase3 2 2 2 2 2" xfId="1104"/>
    <cellStyle name="40% - Ênfase3 2 2 2 2 2 2" xfId="2207"/>
    <cellStyle name="40% - Ênfase3 2 2 2 2 2 2 2" xfId="4397"/>
    <cellStyle name="40% - Ênfase3 2 2 2 2 2 2 2 2" xfId="10987"/>
    <cellStyle name="40% - Ênfase3 2 2 2 2 2 2 2 3" xfId="17577"/>
    <cellStyle name="40% - Ênfase3 2 2 2 2 2 2 3" xfId="6595"/>
    <cellStyle name="40% - Ênfase3 2 2 2 2 2 2 3 2" xfId="13185"/>
    <cellStyle name="40% - Ênfase3 2 2 2 2 2 2 3 3" xfId="19775"/>
    <cellStyle name="40% - Ênfase3 2 2 2 2 2 2 4" xfId="8798"/>
    <cellStyle name="40% - Ênfase3 2 2 2 2 2 2 5" xfId="15388"/>
    <cellStyle name="40% - Ênfase3 2 2 2 2 2 3" xfId="3298"/>
    <cellStyle name="40% - Ênfase3 2 2 2 2 2 3 2" xfId="9888"/>
    <cellStyle name="40% - Ênfase3 2 2 2 2 2 3 3" xfId="16478"/>
    <cellStyle name="40% - Ênfase3 2 2 2 2 2 4" xfId="5496"/>
    <cellStyle name="40% - Ênfase3 2 2 2 2 2 4 2" xfId="12086"/>
    <cellStyle name="40% - Ênfase3 2 2 2 2 2 4 3" xfId="18676"/>
    <cellStyle name="40% - Ênfase3 2 2 2 2 2 5" xfId="7699"/>
    <cellStyle name="40% - Ênfase3 2 2 2 2 2 6" xfId="14289"/>
    <cellStyle name="40% - Ênfase3 2 2 2 2 3" xfId="1655"/>
    <cellStyle name="40% - Ênfase3 2 2 2 2 3 2" xfId="3846"/>
    <cellStyle name="40% - Ênfase3 2 2 2 2 3 2 2" xfId="10436"/>
    <cellStyle name="40% - Ênfase3 2 2 2 2 3 2 3" xfId="17026"/>
    <cellStyle name="40% - Ênfase3 2 2 2 2 3 3" xfId="6044"/>
    <cellStyle name="40% - Ênfase3 2 2 2 2 3 3 2" xfId="12634"/>
    <cellStyle name="40% - Ênfase3 2 2 2 2 3 3 3" xfId="19224"/>
    <cellStyle name="40% - Ênfase3 2 2 2 2 3 4" xfId="8247"/>
    <cellStyle name="40% - Ênfase3 2 2 2 2 3 5" xfId="14837"/>
    <cellStyle name="40% - Ênfase3 2 2 2 2 4" xfId="2747"/>
    <cellStyle name="40% - Ênfase3 2 2 2 2 4 2" xfId="9337"/>
    <cellStyle name="40% - Ênfase3 2 2 2 2 4 3" xfId="15927"/>
    <cellStyle name="40% - Ênfase3 2 2 2 2 5" xfId="4933"/>
    <cellStyle name="40% - Ênfase3 2 2 2 2 5 2" xfId="11523"/>
    <cellStyle name="40% - Ênfase3 2 2 2 2 5 3" xfId="18113"/>
    <cellStyle name="40% - Ênfase3 2 2 2 2 6" xfId="7136"/>
    <cellStyle name="40% - Ênfase3 2 2 2 2 7" xfId="13726"/>
    <cellStyle name="40% - Ênfase3 2 2 2 3" xfId="848"/>
    <cellStyle name="40% - Ênfase3 2 2 2 3 2" xfId="1951"/>
    <cellStyle name="40% - Ênfase3 2 2 2 3 2 2" xfId="4141"/>
    <cellStyle name="40% - Ênfase3 2 2 2 3 2 2 2" xfId="10731"/>
    <cellStyle name="40% - Ênfase3 2 2 2 3 2 2 3" xfId="17321"/>
    <cellStyle name="40% - Ênfase3 2 2 2 3 2 3" xfId="6339"/>
    <cellStyle name="40% - Ênfase3 2 2 2 3 2 3 2" xfId="12929"/>
    <cellStyle name="40% - Ênfase3 2 2 2 3 2 3 3" xfId="19519"/>
    <cellStyle name="40% - Ênfase3 2 2 2 3 2 4" xfId="8542"/>
    <cellStyle name="40% - Ênfase3 2 2 2 3 2 5" xfId="15132"/>
    <cellStyle name="40% - Ênfase3 2 2 2 3 3" xfId="3042"/>
    <cellStyle name="40% - Ênfase3 2 2 2 3 3 2" xfId="9632"/>
    <cellStyle name="40% - Ênfase3 2 2 2 3 3 3" xfId="16222"/>
    <cellStyle name="40% - Ênfase3 2 2 2 3 4" xfId="5240"/>
    <cellStyle name="40% - Ênfase3 2 2 2 3 4 2" xfId="11830"/>
    <cellStyle name="40% - Ênfase3 2 2 2 3 4 3" xfId="18420"/>
    <cellStyle name="40% - Ênfase3 2 2 2 3 5" xfId="7443"/>
    <cellStyle name="40% - Ênfase3 2 2 2 3 6" xfId="14033"/>
    <cellStyle name="40% - Ênfase3 2 2 2 4" xfId="1399"/>
    <cellStyle name="40% - Ênfase3 2 2 2 4 2" xfId="3590"/>
    <cellStyle name="40% - Ênfase3 2 2 2 4 2 2" xfId="10180"/>
    <cellStyle name="40% - Ênfase3 2 2 2 4 2 3" xfId="16770"/>
    <cellStyle name="40% - Ênfase3 2 2 2 4 3" xfId="5788"/>
    <cellStyle name="40% - Ênfase3 2 2 2 4 3 2" xfId="12378"/>
    <cellStyle name="40% - Ênfase3 2 2 2 4 3 3" xfId="18968"/>
    <cellStyle name="40% - Ênfase3 2 2 2 4 4" xfId="7991"/>
    <cellStyle name="40% - Ênfase3 2 2 2 4 5" xfId="14581"/>
    <cellStyle name="40% - Ênfase3 2 2 2 5" xfId="2491"/>
    <cellStyle name="40% - Ênfase3 2 2 2 5 2" xfId="9081"/>
    <cellStyle name="40% - Ênfase3 2 2 2 5 3" xfId="15671"/>
    <cellStyle name="40% - Ênfase3 2 2 2 6" xfId="4677"/>
    <cellStyle name="40% - Ênfase3 2 2 2 6 2" xfId="11267"/>
    <cellStyle name="40% - Ênfase3 2 2 2 6 3" xfId="17857"/>
    <cellStyle name="40% - Ênfase3 2 2 2 7" xfId="6880"/>
    <cellStyle name="40% - Ênfase3 2 2 2 8" xfId="13470"/>
    <cellStyle name="40% - Ênfase3 2 2 3" xfId="433"/>
    <cellStyle name="40% - Ênfase3 2 2 3 2" xfId="988"/>
    <cellStyle name="40% - Ênfase3 2 2 3 2 2" xfId="2091"/>
    <cellStyle name="40% - Ênfase3 2 2 3 2 2 2" xfId="4281"/>
    <cellStyle name="40% - Ênfase3 2 2 3 2 2 2 2" xfId="10871"/>
    <cellStyle name="40% - Ênfase3 2 2 3 2 2 2 3" xfId="17461"/>
    <cellStyle name="40% - Ênfase3 2 2 3 2 2 3" xfId="6479"/>
    <cellStyle name="40% - Ênfase3 2 2 3 2 2 3 2" xfId="13069"/>
    <cellStyle name="40% - Ênfase3 2 2 3 2 2 3 3" xfId="19659"/>
    <cellStyle name="40% - Ênfase3 2 2 3 2 2 4" xfId="8682"/>
    <cellStyle name="40% - Ênfase3 2 2 3 2 2 5" xfId="15272"/>
    <cellStyle name="40% - Ênfase3 2 2 3 2 3" xfId="3182"/>
    <cellStyle name="40% - Ênfase3 2 2 3 2 3 2" xfId="9772"/>
    <cellStyle name="40% - Ênfase3 2 2 3 2 3 3" xfId="16362"/>
    <cellStyle name="40% - Ênfase3 2 2 3 2 4" xfId="5380"/>
    <cellStyle name="40% - Ênfase3 2 2 3 2 4 2" xfId="11970"/>
    <cellStyle name="40% - Ênfase3 2 2 3 2 4 3" xfId="18560"/>
    <cellStyle name="40% - Ênfase3 2 2 3 2 5" xfId="7583"/>
    <cellStyle name="40% - Ênfase3 2 2 3 2 6" xfId="14173"/>
    <cellStyle name="40% - Ênfase3 2 2 3 3" xfId="1539"/>
    <cellStyle name="40% - Ênfase3 2 2 3 3 2" xfId="3730"/>
    <cellStyle name="40% - Ênfase3 2 2 3 3 2 2" xfId="10320"/>
    <cellStyle name="40% - Ênfase3 2 2 3 3 2 3" xfId="16910"/>
    <cellStyle name="40% - Ênfase3 2 2 3 3 3" xfId="5928"/>
    <cellStyle name="40% - Ênfase3 2 2 3 3 3 2" xfId="12518"/>
    <cellStyle name="40% - Ênfase3 2 2 3 3 3 3" xfId="19108"/>
    <cellStyle name="40% - Ênfase3 2 2 3 3 4" xfId="8131"/>
    <cellStyle name="40% - Ênfase3 2 2 3 3 5" xfId="14721"/>
    <cellStyle name="40% - Ênfase3 2 2 3 4" xfId="2631"/>
    <cellStyle name="40% - Ênfase3 2 2 3 4 2" xfId="9221"/>
    <cellStyle name="40% - Ênfase3 2 2 3 4 3" xfId="15811"/>
    <cellStyle name="40% - Ênfase3 2 2 3 5" xfId="4817"/>
    <cellStyle name="40% - Ênfase3 2 2 3 5 2" xfId="11407"/>
    <cellStyle name="40% - Ênfase3 2 2 3 5 3" xfId="17997"/>
    <cellStyle name="40% - Ênfase3 2 2 3 6" xfId="7020"/>
    <cellStyle name="40% - Ênfase3 2 2 3 7" xfId="13610"/>
    <cellStyle name="40% - Ênfase3 2 2 4" xfId="732"/>
    <cellStyle name="40% - Ênfase3 2 2 4 2" xfId="1835"/>
    <cellStyle name="40% - Ênfase3 2 2 4 2 2" xfId="4025"/>
    <cellStyle name="40% - Ênfase3 2 2 4 2 2 2" xfId="10615"/>
    <cellStyle name="40% - Ênfase3 2 2 4 2 2 3" xfId="17205"/>
    <cellStyle name="40% - Ênfase3 2 2 4 2 3" xfId="6223"/>
    <cellStyle name="40% - Ênfase3 2 2 4 2 3 2" xfId="12813"/>
    <cellStyle name="40% - Ênfase3 2 2 4 2 3 3" xfId="19403"/>
    <cellStyle name="40% - Ênfase3 2 2 4 2 4" xfId="8426"/>
    <cellStyle name="40% - Ênfase3 2 2 4 2 5" xfId="15016"/>
    <cellStyle name="40% - Ênfase3 2 2 4 3" xfId="2926"/>
    <cellStyle name="40% - Ênfase3 2 2 4 3 2" xfId="9516"/>
    <cellStyle name="40% - Ênfase3 2 2 4 3 3" xfId="16106"/>
    <cellStyle name="40% - Ênfase3 2 2 4 4" xfId="5124"/>
    <cellStyle name="40% - Ênfase3 2 2 4 4 2" xfId="11714"/>
    <cellStyle name="40% - Ênfase3 2 2 4 4 3" xfId="18304"/>
    <cellStyle name="40% - Ênfase3 2 2 4 5" xfId="7327"/>
    <cellStyle name="40% - Ênfase3 2 2 4 6" xfId="13917"/>
    <cellStyle name="40% - Ênfase3 2 2 5" xfId="1283"/>
    <cellStyle name="40% - Ênfase3 2 2 5 2" xfId="3474"/>
    <cellStyle name="40% - Ênfase3 2 2 5 2 2" xfId="10064"/>
    <cellStyle name="40% - Ênfase3 2 2 5 2 3" xfId="16654"/>
    <cellStyle name="40% - Ênfase3 2 2 5 3" xfId="5672"/>
    <cellStyle name="40% - Ênfase3 2 2 5 3 2" xfId="12262"/>
    <cellStyle name="40% - Ênfase3 2 2 5 3 3" xfId="18852"/>
    <cellStyle name="40% - Ênfase3 2 2 5 4" xfId="7875"/>
    <cellStyle name="40% - Ênfase3 2 2 5 5" xfId="14465"/>
    <cellStyle name="40% - Ênfase3 2 2 6" xfId="2375"/>
    <cellStyle name="40% - Ênfase3 2 2 6 2" xfId="8965"/>
    <cellStyle name="40% - Ênfase3 2 2 6 3" xfId="15555"/>
    <cellStyle name="40% - Ênfase3 2 2 7" xfId="4561"/>
    <cellStyle name="40% - Ênfase3 2 2 7 2" xfId="11151"/>
    <cellStyle name="40% - Ênfase3 2 2 7 3" xfId="17741"/>
    <cellStyle name="40% - Ênfase3 2 2 8" xfId="6764"/>
    <cellStyle name="40% - Ênfase3 2 2 9" xfId="13354"/>
    <cellStyle name="40% - Ênfase3 2 3" xfId="194"/>
    <cellStyle name="40% - Ênfase3 2 3 2" xfId="312"/>
    <cellStyle name="40% - Ênfase3 2 3 2 2" xfId="573"/>
    <cellStyle name="40% - Ênfase3 2 3 2 2 2" xfId="1128"/>
    <cellStyle name="40% - Ênfase3 2 3 2 2 2 2" xfId="2231"/>
    <cellStyle name="40% - Ênfase3 2 3 2 2 2 2 2" xfId="4421"/>
    <cellStyle name="40% - Ênfase3 2 3 2 2 2 2 2 2" xfId="11011"/>
    <cellStyle name="40% - Ênfase3 2 3 2 2 2 2 2 3" xfId="17601"/>
    <cellStyle name="40% - Ênfase3 2 3 2 2 2 2 3" xfId="6619"/>
    <cellStyle name="40% - Ênfase3 2 3 2 2 2 2 3 2" xfId="13209"/>
    <cellStyle name="40% - Ênfase3 2 3 2 2 2 2 3 3" xfId="19799"/>
    <cellStyle name="40% - Ênfase3 2 3 2 2 2 2 4" xfId="8822"/>
    <cellStyle name="40% - Ênfase3 2 3 2 2 2 2 5" xfId="15412"/>
    <cellStyle name="40% - Ênfase3 2 3 2 2 2 3" xfId="3322"/>
    <cellStyle name="40% - Ênfase3 2 3 2 2 2 3 2" xfId="9912"/>
    <cellStyle name="40% - Ênfase3 2 3 2 2 2 3 3" xfId="16502"/>
    <cellStyle name="40% - Ênfase3 2 3 2 2 2 4" xfId="5520"/>
    <cellStyle name="40% - Ênfase3 2 3 2 2 2 4 2" xfId="12110"/>
    <cellStyle name="40% - Ênfase3 2 3 2 2 2 4 3" xfId="18700"/>
    <cellStyle name="40% - Ênfase3 2 3 2 2 2 5" xfId="7723"/>
    <cellStyle name="40% - Ênfase3 2 3 2 2 2 6" xfId="14313"/>
    <cellStyle name="40% - Ênfase3 2 3 2 2 3" xfId="1679"/>
    <cellStyle name="40% - Ênfase3 2 3 2 2 3 2" xfId="3870"/>
    <cellStyle name="40% - Ênfase3 2 3 2 2 3 2 2" xfId="10460"/>
    <cellStyle name="40% - Ênfase3 2 3 2 2 3 2 3" xfId="17050"/>
    <cellStyle name="40% - Ênfase3 2 3 2 2 3 3" xfId="6068"/>
    <cellStyle name="40% - Ênfase3 2 3 2 2 3 3 2" xfId="12658"/>
    <cellStyle name="40% - Ênfase3 2 3 2 2 3 3 3" xfId="19248"/>
    <cellStyle name="40% - Ênfase3 2 3 2 2 3 4" xfId="8271"/>
    <cellStyle name="40% - Ênfase3 2 3 2 2 3 5" xfId="14861"/>
    <cellStyle name="40% - Ênfase3 2 3 2 2 4" xfId="2771"/>
    <cellStyle name="40% - Ênfase3 2 3 2 2 4 2" xfId="9361"/>
    <cellStyle name="40% - Ênfase3 2 3 2 2 4 3" xfId="15951"/>
    <cellStyle name="40% - Ênfase3 2 3 2 2 5" xfId="4957"/>
    <cellStyle name="40% - Ênfase3 2 3 2 2 5 2" xfId="11547"/>
    <cellStyle name="40% - Ênfase3 2 3 2 2 5 3" xfId="18137"/>
    <cellStyle name="40% - Ênfase3 2 3 2 2 6" xfId="7160"/>
    <cellStyle name="40% - Ênfase3 2 3 2 2 7" xfId="13750"/>
    <cellStyle name="40% - Ênfase3 2 3 2 3" xfId="872"/>
    <cellStyle name="40% - Ênfase3 2 3 2 3 2" xfId="1975"/>
    <cellStyle name="40% - Ênfase3 2 3 2 3 2 2" xfId="4165"/>
    <cellStyle name="40% - Ênfase3 2 3 2 3 2 2 2" xfId="10755"/>
    <cellStyle name="40% - Ênfase3 2 3 2 3 2 2 3" xfId="17345"/>
    <cellStyle name="40% - Ênfase3 2 3 2 3 2 3" xfId="6363"/>
    <cellStyle name="40% - Ênfase3 2 3 2 3 2 3 2" xfId="12953"/>
    <cellStyle name="40% - Ênfase3 2 3 2 3 2 3 3" xfId="19543"/>
    <cellStyle name="40% - Ênfase3 2 3 2 3 2 4" xfId="8566"/>
    <cellStyle name="40% - Ênfase3 2 3 2 3 2 5" xfId="15156"/>
    <cellStyle name="40% - Ênfase3 2 3 2 3 3" xfId="3066"/>
    <cellStyle name="40% - Ênfase3 2 3 2 3 3 2" xfId="9656"/>
    <cellStyle name="40% - Ênfase3 2 3 2 3 3 3" xfId="16246"/>
    <cellStyle name="40% - Ênfase3 2 3 2 3 4" xfId="5264"/>
    <cellStyle name="40% - Ênfase3 2 3 2 3 4 2" xfId="11854"/>
    <cellStyle name="40% - Ênfase3 2 3 2 3 4 3" xfId="18444"/>
    <cellStyle name="40% - Ênfase3 2 3 2 3 5" xfId="7467"/>
    <cellStyle name="40% - Ênfase3 2 3 2 3 6" xfId="14057"/>
    <cellStyle name="40% - Ênfase3 2 3 2 4" xfId="1423"/>
    <cellStyle name="40% - Ênfase3 2 3 2 4 2" xfId="3614"/>
    <cellStyle name="40% - Ênfase3 2 3 2 4 2 2" xfId="10204"/>
    <cellStyle name="40% - Ênfase3 2 3 2 4 2 3" xfId="16794"/>
    <cellStyle name="40% - Ênfase3 2 3 2 4 3" xfId="5812"/>
    <cellStyle name="40% - Ênfase3 2 3 2 4 3 2" xfId="12402"/>
    <cellStyle name="40% - Ênfase3 2 3 2 4 3 3" xfId="18992"/>
    <cellStyle name="40% - Ênfase3 2 3 2 4 4" xfId="8015"/>
    <cellStyle name="40% - Ênfase3 2 3 2 4 5" xfId="14605"/>
    <cellStyle name="40% - Ênfase3 2 3 2 5" xfId="2515"/>
    <cellStyle name="40% - Ênfase3 2 3 2 5 2" xfId="9105"/>
    <cellStyle name="40% - Ênfase3 2 3 2 5 3" xfId="15695"/>
    <cellStyle name="40% - Ênfase3 2 3 2 6" xfId="4701"/>
    <cellStyle name="40% - Ênfase3 2 3 2 6 2" xfId="11291"/>
    <cellStyle name="40% - Ênfase3 2 3 2 6 3" xfId="17881"/>
    <cellStyle name="40% - Ênfase3 2 3 2 7" xfId="6904"/>
    <cellStyle name="40% - Ênfase3 2 3 2 8" xfId="13494"/>
    <cellStyle name="40% - Ênfase3 2 3 3" xfId="457"/>
    <cellStyle name="40% - Ênfase3 2 3 3 2" xfId="1012"/>
    <cellStyle name="40% - Ênfase3 2 3 3 2 2" xfId="2115"/>
    <cellStyle name="40% - Ênfase3 2 3 3 2 2 2" xfId="4305"/>
    <cellStyle name="40% - Ênfase3 2 3 3 2 2 2 2" xfId="10895"/>
    <cellStyle name="40% - Ênfase3 2 3 3 2 2 2 3" xfId="17485"/>
    <cellStyle name="40% - Ênfase3 2 3 3 2 2 3" xfId="6503"/>
    <cellStyle name="40% - Ênfase3 2 3 3 2 2 3 2" xfId="13093"/>
    <cellStyle name="40% - Ênfase3 2 3 3 2 2 3 3" xfId="19683"/>
    <cellStyle name="40% - Ênfase3 2 3 3 2 2 4" xfId="8706"/>
    <cellStyle name="40% - Ênfase3 2 3 3 2 2 5" xfId="15296"/>
    <cellStyle name="40% - Ênfase3 2 3 3 2 3" xfId="3206"/>
    <cellStyle name="40% - Ênfase3 2 3 3 2 3 2" xfId="9796"/>
    <cellStyle name="40% - Ênfase3 2 3 3 2 3 3" xfId="16386"/>
    <cellStyle name="40% - Ênfase3 2 3 3 2 4" xfId="5404"/>
    <cellStyle name="40% - Ênfase3 2 3 3 2 4 2" xfId="11994"/>
    <cellStyle name="40% - Ênfase3 2 3 3 2 4 3" xfId="18584"/>
    <cellStyle name="40% - Ênfase3 2 3 3 2 5" xfId="7607"/>
    <cellStyle name="40% - Ênfase3 2 3 3 2 6" xfId="14197"/>
    <cellStyle name="40% - Ênfase3 2 3 3 3" xfId="1563"/>
    <cellStyle name="40% - Ênfase3 2 3 3 3 2" xfId="3754"/>
    <cellStyle name="40% - Ênfase3 2 3 3 3 2 2" xfId="10344"/>
    <cellStyle name="40% - Ênfase3 2 3 3 3 2 3" xfId="16934"/>
    <cellStyle name="40% - Ênfase3 2 3 3 3 3" xfId="5952"/>
    <cellStyle name="40% - Ênfase3 2 3 3 3 3 2" xfId="12542"/>
    <cellStyle name="40% - Ênfase3 2 3 3 3 3 3" xfId="19132"/>
    <cellStyle name="40% - Ênfase3 2 3 3 3 4" xfId="8155"/>
    <cellStyle name="40% - Ênfase3 2 3 3 3 5" xfId="14745"/>
    <cellStyle name="40% - Ênfase3 2 3 3 4" xfId="2655"/>
    <cellStyle name="40% - Ênfase3 2 3 3 4 2" xfId="9245"/>
    <cellStyle name="40% - Ênfase3 2 3 3 4 3" xfId="15835"/>
    <cellStyle name="40% - Ênfase3 2 3 3 5" xfId="4841"/>
    <cellStyle name="40% - Ênfase3 2 3 3 5 2" xfId="11431"/>
    <cellStyle name="40% - Ênfase3 2 3 3 5 3" xfId="18021"/>
    <cellStyle name="40% - Ênfase3 2 3 3 6" xfId="7044"/>
    <cellStyle name="40% - Ênfase3 2 3 3 7" xfId="13634"/>
    <cellStyle name="40% - Ênfase3 2 3 4" xfId="756"/>
    <cellStyle name="40% - Ênfase3 2 3 4 2" xfId="1859"/>
    <cellStyle name="40% - Ênfase3 2 3 4 2 2" xfId="4049"/>
    <cellStyle name="40% - Ênfase3 2 3 4 2 2 2" xfId="10639"/>
    <cellStyle name="40% - Ênfase3 2 3 4 2 2 3" xfId="17229"/>
    <cellStyle name="40% - Ênfase3 2 3 4 2 3" xfId="6247"/>
    <cellStyle name="40% - Ênfase3 2 3 4 2 3 2" xfId="12837"/>
    <cellStyle name="40% - Ênfase3 2 3 4 2 3 3" xfId="19427"/>
    <cellStyle name="40% - Ênfase3 2 3 4 2 4" xfId="8450"/>
    <cellStyle name="40% - Ênfase3 2 3 4 2 5" xfId="15040"/>
    <cellStyle name="40% - Ênfase3 2 3 4 3" xfId="2950"/>
    <cellStyle name="40% - Ênfase3 2 3 4 3 2" xfId="9540"/>
    <cellStyle name="40% - Ênfase3 2 3 4 3 3" xfId="16130"/>
    <cellStyle name="40% - Ênfase3 2 3 4 4" xfId="5148"/>
    <cellStyle name="40% - Ênfase3 2 3 4 4 2" xfId="11738"/>
    <cellStyle name="40% - Ênfase3 2 3 4 4 3" xfId="18328"/>
    <cellStyle name="40% - Ênfase3 2 3 4 5" xfId="7351"/>
    <cellStyle name="40% - Ênfase3 2 3 4 6" xfId="13941"/>
    <cellStyle name="40% - Ênfase3 2 3 5" xfId="1307"/>
    <cellStyle name="40% - Ênfase3 2 3 5 2" xfId="3498"/>
    <cellStyle name="40% - Ênfase3 2 3 5 2 2" xfId="10088"/>
    <cellStyle name="40% - Ênfase3 2 3 5 2 3" xfId="16678"/>
    <cellStyle name="40% - Ênfase3 2 3 5 3" xfId="5696"/>
    <cellStyle name="40% - Ênfase3 2 3 5 3 2" xfId="12286"/>
    <cellStyle name="40% - Ênfase3 2 3 5 3 3" xfId="18876"/>
    <cellStyle name="40% - Ênfase3 2 3 5 4" xfId="7899"/>
    <cellStyle name="40% - Ênfase3 2 3 5 5" xfId="14489"/>
    <cellStyle name="40% - Ênfase3 2 3 6" xfId="2399"/>
    <cellStyle name="40% - Ênfase3 2 3 6 2" xfId="8989"/>
    <cellStyle name="40% - Ênfase3 2 3 6 3" xfId="15579"/>
    <cellStyle name="40% - Ênfase3 2 3 7" xfId="4585"/>
    <cellStyle name="40% - Ênfase3 2 3 7 2" xfId="11175"/>
    <cellStyle name="40% - Ênfase3 2 3 7 3" xfId="17765"/>
    <cellStyle name="40% - Ênfase3 2 3 8" xfId="6788"/>
    <cellStyle name="40% - Ênfase3 2 3 9" xfId="13378"/>
    <cellStyle name="40% - Ênfase3 2 4" xfId="264"/>
    <cellStyle name="40% - Ênfase3 2 4 2" xfId="525"/>
    <cellStyle name="40% - Ênfase3 2 4 2 2" xfId="1080"/>
    <cellStyle name="40% - Ênfase3 2 4 2 2 2" xfId="2183"/>
    <cellStyle name="40% - Ênfase3 2 4 2 2 2 2" xfId="4373"/>
    <cellStyle name="40% - Ênfase3 2 4 2 2 2 2 2" xfId="10963"/>
    <cellStyle name="40% - Ênfase3 2 4 2 2 2 2 3" xfId="17553"/>
    <cellStyle name="40% - Ênfase3 2 4 2 2 2 3" xfId="6571"/>
    <cellStyle name="40% - Ênfase3 2 4 2 2 2 3 2" xfId="13161"/>
    <cellStyle name="40% - Ênfase3 2 4 2 2 2 3 3" xfId="19751"/>
    <cellStyle name="40% - Ênfase3 2 4 2 2 2 4" xfId="8774"/>
    <cellStyle name="40% - Ênfase3 2 4 2 2 2 5" xfId="15364"/>
    <cellStyle name="40% - Ênfase3 2 4 2 2 3" xfId="3274"/>
    <cellStyle name="40% - Ênfase3 2 4 2 2 3 2" xfId="9864"/>
    <cellStyle name="40% - Ênfase3 2 4 2 2 3 3" xfId="16454"/>
    <cellStyle name="40% - Ênfase3 2 4 2 2 4" xfId="5472"/>
    <cellStyle name="40% - Ênfase3 2 4 2 2 4 2" xfId="12062"/>
    <cellStyle name="40% - Ênfase3 2 4 2 2 4 3" xfId="18652"/>
    <cellStyle name="40% - Ênfase3 2 4 2 2 5" xfId="7675"/>
    <cellStyle name="40% - Ênfase3 2 4 2 2 6" xfId="14265"/>
    <cellStyle name="40% - Ênfase3 2 4 2 3" xfId="1631"/>
    <cellStyle name="40% - Ênfase3 2 4 2 3 2" xfId="3822"/>
    <cellStyle name="40% - Ênfase3 2 4 2 3 2 2" xfId="10412"/>
    <cellStyle name="40% - Ênfase3 2 4 2 3 2 3" xfId="17002"/>
    <cellStyle name="40% - Ênfase3 2 4 2 3 3" xfId="6020"/>
    <cellStyle name="40% - Ênfase3 2 4 2 3 3 2" xfId="12610"/>
    <cellStyle name="40% - Ênfase3 2 4 2 3 3 3" xfId="19200"/>
    <cellStyle name="40% - Ênfase3 2 4 2 3 4" xfId="8223"/>
    <cellStyle name="40% - Ênfase3 2 4 2 3 5" xfId="14813"/>
    <cellStyle name="40% - Ênfase3 2 4 2 4" xfId="2723"/>
    <cellStyle name="40% - Ênfase3 2 4 2 4 2" xfId="9313"/>
    <cellStyle name="40% - Ênfase3 2 4 2 4 3" xfId="15903"/>
    <cellStyle name="40% - Ênfase3 2 4 2 5" xfId="4909"/>
    <cellStyle name="40% - Ênfase3 2 4 2 5 2" xfId="11499"/>
    <cellStyle name="40% - Ênfase3 2 4 2 5 3" xfId="18089"/>
    <cellStyle name="40% - Ênfase3 2 4 2 6" xfId="7112"/>
    <cellStyle name="40% - Ênfase3 2 4 2 7" xfId="13702"/>
    <cellStyle name="40% - Ênfase3 2 4 3" xfId="824"/>
    <cellStyle name="40% - Ênfase3 2 4 3 2" xfId="1927"/>
    <cellStyle name="40% - Ênfase3 2 4 3 2 2" xfId="4117"/>
    <cellStyle name="40% - Ênfase3 2 4 3 2 2 2" xfId="10707"/>
    <cellStyle name="40% - Ênfase3 2 4 3 2 2 3" xfId="17297"/>
    <cellStyle name="40% - Ênfase3 2 4 3 2 3" xfId="6315"/>
    <cellStyle name="40% - Ênfase3 2 4 3 2 3 2" xfId="12905"/>
    <cellStyle name="40% - Ênfase3 2 4 3 2 3 3" xfId="19495"/>
    <cellStyle name="40% - Ênfase3 2 4 3 2 4" xfId="8518"/>
    <cellStyle name="40% - Ênfase3 2 4 3 2 5" xfId="15108"/>
    <cellStyle name="40% - Ênfase3 2 4 3 3" xfId="3018"/>
    <cellStyle name="40% - Ênfase3 2 4 3 3 2" xfId="9608"/>
    <cellStyle name="40% - Ênfase3 2 4 3 3 3" xfId="16198"/>
    <cellStyle name="40% - Ênfase3 2 4 3 4" xfId="5216"/>
    <cellStyle name="40% - Ênfase3 2 4 3 4 2" xfId="11806"/>
    <cellStyle name="40% - Ênfase3 2 4 3 4 3" xfId="18396"/>
    <cellStyle name="40% - Ênfase3 2 4 3 5" xfId="7419"/>
    <cellStyle name="40% - Ênfase3 2 4 3 6" xfId="14009"/>
    <cellStyle name="40% - Ênfase3 2 4 4" xfId="1375"/>
    <cellStyle name="40% - Ênfase3 2 4 4 2" xfId="3566"/>
    <cellStyle name="40% - Ênfase3 2 4 4 2 2" xfId="10156"/>
    <cellStyle name="40% - Ênfase3 2 4 4 2 3" xfId="16746"/>
    <cellStyle name="40% - Ênfase3 2 4 4 3" xfId="5764"/>
    <cellStyle name="40% - Ênfase3 2 4 4 3 2" xfId="12354"/>
    <cellStyle name="40% - Ênfase3 2 4 4 3 3" xfId="18944"/>
    <cellStyle name="40% - Ênfase3 2 4 4 4" xfId="7967"/>
    <cellStyle name="40% - Ênfase3 2 4 4 5" xfId="14557"/>
    <cellStyle name="40% - Ênfase3 2 4 5" xfId="2467"/>
    <cellStyle name="40% - Ênfase3 2 4 5 2" xfId="9057"/>
    <cellStyle name="40% - Ênfase3 2 4 5 3" xfId="15647"/>
    <cellStyle name="40% - Ênfase3 2 4 6" xfId="4653"/>
    <cellStyle name="40% - Ênfase3 2 4 6 2" xfId="11243"/>
    <cellStyle name="40% - Ênfase3 2 4 6 3" xfId="17833"/>
    <cellStyle name="40% - Ênfase3 2 4 7" xfId="6856"/>
    <cellStyle name="40% - Ênfase3 2 4 8" xfId="13446"/>
    <cellStyle name="40% - Ênfase3 2 5" xfId="339"/>
    <cellStyle name="40% - Ênfase3 2 5 2" xfId="598"/>
    <cellStyle name="40% - Ênfase3 2 5 2 2" xfId="1152"/>
    <cellStyle name="40% - Ênfase3 2 5 2 2 2" xfId="2255"/>
    <cellStyle name="40% - Ênfase3 2 5 2 2 2 2" xfId="4445"/>
    <cellStyle name="40% - Ênfase3 2 5 2 2 2 2 2" xfId="11035"/>
    <cellStyle name="40% - Ênfase3 2 5 2 2 2 2 3" xfId="17625"/>
    <cellStyle name="40% - Ênfase3 2 5 2 2 2 3" xfId="6643"/>
    <cellStyle name="40% - Ênfase3 2 5 2 2 2 3 2" xfId="13233"/>
    <cellStyle name="40% - Ênfase3 2 5 2 2 2 3 3" xfId="19823"/>
    <cellStyle name="40% - Ênfase3 2 5 2 2 2 4" xfId="8846"/>
    <cellStyle name="40% - Ênfase3 2 5 2 2 2 5" xfId="15436"/>
    <cellStyle name="40% - Ênfase3 2 5 2 2 3" xfId="3346"/>
    <cellStyle name="40% - Ênfase3 2 5 2 2 3 2" xfId="9936"/>
    <cellStyle name="40% - Ênfase3 2 5 2 2 3 3" xfId="16526"/>
    <cellStyle name="40% - Ênfase3 2 5 2 2 4" xfId="5544"/>
    <cellStyle name="40% - Ênfase3 2 5 2 2 4 2" xfId="12134"/>
    <cellStyle name="40% - Ênfase3 2 5 2 2 4 3" xfId="18724"/>
    <cellStyle name="40% - Ênfase3 2 5 2 2 5" xfId="7747"/>
    <cellStyle name="40% - Ênfase3 2 5 2 2 6" xfId="14337"/>
    <cellStyle name="40% - Ênfase3 2 5 2 3" xfId="1703"/>
    <cellStyle name="40% - Ênfase3 2 5 2 3 2" xfId="3894"/>
    <cellStyle name="40% - Ênfase3 2 5 2 3 2 2" xfId="10484"/>
    <cellStyle name="40% - Ênfase3 2 5 2 3 2 3" xfId="17074"/>
    <cellStyle name="40% - Ênfase3 2 5 2 3 3" xfId="6092"/>
    <cellStyle name="40% - Ênfase3 2 5 2 3 3 2" xfId="12682"/>
    <cellStyle name="40% - Ênfase3 2 5 2 3 3 3" xfId="19272"/>
    <cellStyle name="40% - Ênfase3 2 5 2 3 4" xfId="8295"/>
    <cellStyle name="40% - Ênfase3 2 5 2 3 5" xfId="14885"/>
    <cellStyle name="40% - Ênfase3 2 5 2 4" xfId="2795"/>
    <cellStyle name="40% - Ênfase3 2 5 2 4 2" xfId="9385"/>
    <cellStyle name="40% - Ênfase3 2 5 2 4 3" xfId="15975"/>
    <cellStyle name="40% - Ênfase3 2 5 2 5" xfId="4981"/>
    <cellStyle name="40% - Ênfase3 2 5 2 5 2" xfId="11571"/>
    <cellStyle name="40% - Ênfase3 2 5 2 5 3" xfId="18161"/>
    <cellStyle name="40% - Ênfase3 2 5 2 6" xfId="7184"/>
    <cellStyle name="40% - Ênfase3 2 5 2 7" xfId="13774"/>
    <cellStyle name="40% - Ênfase3 2 5 3" xfId="896"/>
    <cellStyle name="40% - Ênfase3 2 5 3 2" xfId="1999"/>
    <cellStyle name="40% - Ênfase3 2 5 3 2 2" xfId="4189"/>
    <cellStyle name="40% - Ênfase3 2 5 3 2 2 2" xfId="10779"/>
    <cellStyle name="40% - Ênfase3 2 5 3 2 2 3" xfId="17369"/>
    <cellStyle name="40% - Ênfase3 2 5 3 2 3" xfId="6387"/>
    <cellStyle name="40% - Ênfase3 2 5 3 2 3 2" xfId="12977"/>
    <cellStyle name="40% - Ênfase3 2 5 3 2 3 3" xfId="19567"/>
    <cellStyle name="40% - Ênfase3 2 5 3 2 4" xfId="8590"/>
    <cellStyle name="40% - Ênfase3 2 5 3 2 5" xfId="15180"/>
    <cellStyle name="40% - Ênfase3 2 5 3 3" xfId="3090"/>
    <cellStyle name="40% - Ênfase3 2 5 3 3 2" xfId="9680"/>
    <cellStyle name="40% - Ênfase3 2 5 3 3 3" xfId="16270"/>
    <cellStyle name="40% - Ênfase3 2 5 3 4" xfId="5288"/>
    <cellStyle name="40% - Ênfase3 2 5 3 4 2" xfId="11878"/>
    <cellStyle name="40% - Ênfase3 2 5 3 4 3" xfId="18468"/>
    <cellStyle name="40% - Ênfase3 2 5 3 5" xfId="7491"/>
    <cellStyle name="40% - Ênfase3 2 5 3 6" xfId="14081"/>
    <cellStyle name="40% - Ênfase3 2 5 4" xfId="1447"/>
    <cellStyle name="40% - Ênfase3 2 5 4 2" xfId="3638"/>
    <cellStyle name="40% - Ênfase3 2 5 4 2 2" xfId="10228"/>
    <cellStyle name="40% - Ênfase3 2 5 4 2 3" xfId="16818"/>
    <cellStyle name="40% - Ênfase3 2 5 4 3" xfId="5836"/>
    <cellStyle name="40% - Ênfase3 2 5 4 3 2" xfId="12426"/>
    <cellStyle name="40% - Ênfase3 2 5 4 3 3" xfId="19016"/>
    <cellStyle name="40% - Ênfase3 2 5 4 4" xfId="8039"/>
    <cellStyle name="40% - Ênfase3 2 5 4 5" xfId="14629"/>
    <cellStyle name="40% - Ênfase3 2 5 5" xfId="2539"/>
    <cellStyle name="40% - Ênfase3 2 5 5 2" xfId="9129"/>
    <cellStyle name="40% - Ênfase3 2 5 5 3" xfId="15719"/>
    <cellStyle name="40% - Ênfase3 2 5 6" xfId="4725"/>
    <cellStyle name="40% - Ênfase3 2 5 6 2" xfId="11315"/>
    <cellStyle name="40% - Ênfase3 2 5 6 3" xfId="17905"/>
    <cellStyle name="40% - Ênfase3 2 5 7" xfId="6928"/>
    <cellStyle name="40% - Ênfase3 2 5 8" xfId="13518"/>
    <cellStyle name="40% - Ênfase3 2 6" xfId="409"/>
    <cellStyle name="40% - Ênfase3 2 6 2" xfId="964"/>
    <cellStyle name="40% - Ênfase3 2 6 2 2" xfId="2067"/>
    <cellStyle name="40% - Ênfase3 2 6 2 2 2" xfId="4257"/>
    <cellStyle name="40% - Ênfase3 2 6 2 2 2 2" xfId="10847"/>
    <cellStyle name="40% - Ênfase3 2 6 2 2 2 3" xfId="17437"/>
    <cellStyle name="40% - Ênfase3 2 6 2 2 3" xfId="6455"/>
    <cellStyle name="40% - Ênfase3 2 6 2 2 3 2" xfId="13045"/>
    <cellStyle name="40% - Ênfase3 2 6 2 2 3 3" xfId="19635"/>
    <cellStyle name="40% - Ênfase3 2 6 2 2 4" xfId="8658"/>
    <cellStyle name="40% - Ênfase3 2 6 2 2 5" xfId="15248"/>
    <cellStyle name="40% - Ênfase3 2 6 2 3" xfId="3158"/>
    <cellStyle name="40% - Ênfase3 2 6 2 3 2" xfId="9748"/>
    <cellStyle name="40% - Ênfase3 2 6 2 3 3" xfId="16338"/>
    <cellStyle name="40% - Ênfase3 2 6 2 4" xfId="5356"/>
    <cellStyle name="40% - Ênfase3 2 6 2 4 2" xfId="11946"/>
    <cellStyle name="40% - Ênfase3 2 6 2 4 3" xfId="18536"/>
    <cellStyle name="40% - Ênfase3 2 6 2 5" xfId="7559"/>
    <cellStyle name="40% - Ênfase3 2 6 2 6" xfId="14149"/>
    <cellStyle name="40% - Ênfase3 2 6 3" xfId="1515"/>
    <cellStyle name="40% - Ênfase3 2 6 3 2" xfId="3706"/>
    <cellStyle name="40% - Ênfase3 2 6 3 2 2" xfId="10296"/>
    <cellStyle name="40% - Ênfase3 2 6 3 2 3" xfId="16886"/>
    <cellStyle name="40% - Ênfase3 2 6 3 3" xfId="5904"/>
    <cellStyle name="40% - Ênfase3 2 6 3 3 2" xfId="12494"/>
    <cellStyle name="40% - Ênfase3 2 6 3 3 3" xfId="19084"/>
    <cellStyle name="40% - Ênfase3 2 6 3 4" xfId="8107"/>
    <cellStyle name="40% - Ênfase3 2 6 3 5" xfId="14697"/>
    <cellStyle name="40% - Ênfase3 2 6 4" xfId="2607"/>
    <cellStyle name="40% - Ênfase3 2 6 4 2" xfId="9197"/>
    <cellStyle name="40% - Ênfase3 2 6 4 3" xfId="15787"/>
    <cellStyle name="40% - Ênfase3 2 6 5" xfId="4793"/>
    <cellStyle name="40% - Ênfase3 2 6 5 2" xfId="11383"/>
    <cellStyle name="40% - Ênfase3 2 6 5 3" xfId="17973"/>
    <cellStyle name="40% - Ênfase3 2 6 6" xfId="6996"/>
    <cellStyle name="40% - Ênfase3 2 6 7" xfId="13586"/>
    <cellStyle name="40% - Ênfase3 2 7" xfId="622"/>
    <cellStyle name="40% - Ênfase3 2 7 2" xfId="1176"/>
    <cellStyle name="40% - Ênfase3 2 7 2 2" xfId="2279"/>
    <cellStyle name="40% - Ênfase3 2 7 2 2 2" xfId="4469"/>
    <cellStyle name="40% - Ênfase3 2 7 2 2 2 2" xfId="11059"/>
    <cellStyle name="40% - Ênfase3 2 7 2 2 2 3" xfId="17649"/>
    <cellStyle name="40% - Ênfase3 2 7 2 2 3" xfId="6667"/>
    <cellStyle name="40% - Ênfase3 2 7 2 2 3 2" xfId="13257"/>
    <cellStyle name="40% - Ênfase3 2 7 2 2 3 3" xfId="19847"/>
    <cellStyle name="40% - Ênfase3 2 7 2 2 4" xfId="8870"/>
    <cellStyle name="40% - Ênfase3 2 7 2 2 5" xfId="15460"/>
    <cellStyle name="40% - Ênfase3 2 7 2 3" xfId="3370"/>
    <cellStyle name="40% - Ênfase3 2 7 2 3 2" xfId="9960"/>
    <cellStyle name="40% - Ênfase3 2 7 2 3 3" xfId="16550"/>
    <cellStyle name="40% - Ênfase3 2 7 2 4" xfId="5568"/>
    <cellStyle name="40% - Ênfase3 2 7 2 4 2" xfId="12158"/>
    <cellStyle name="40% - Ênfase3 2 7 2 4 3" xfId="18748"/>
    <cellStyle name="40% - Ênfase3 2 7 2 5" xfId="7771"/>
    <cellStyle name="40% - Ênfase3 2 7 2 6" xfId="14361"/>
    <cellStyle name="40% - Ênfase3 2 7 3" xfId="1727"/>
    <cellStyle name="40% - Ênfase3 2 7 3 2" xfId="3918"/>
    <cellStyle name="40% - Ênfase3 2 7 3 2 2" xfId="10508"/>
    <cellStyle name="40% - Ênfase3 2 7 3 2 3" xfId="17098"/>
    <cellStyle name="40% - Ênfase3 2 7 3 3" xfId="6116"/>
    <cellStyle name="40% - Ênfase3 2 7 3 3 2" xfId="12706"/>
    <cellStyle name="40% - Ênfase3 2 7 3 3 3" xfId="19296"/>
    <cellStyle name="40% - Ênfase3 2 7 3 4" xfId="8319"/>
    <cellStyle name="40% - Ênfase3 2 7 3 5" xfId="14909"/>
    <cellStyle name="40% - Ênfase3 2 7 4" xfId="2819"/>
    <cellStyle name="40% - Ênfase3 2 7 4 2" xfId="9409"/>
    <cellStyle name="40% - Ênfase3 2 7 4 3" xfId="15999"/>
    <cellStyle name="40% - Ênfase3 2 7 5" xfId="5005"/>
    <cellStyle name="40% - Ênfase3 2 7 5 2" xfId="11595"/>
    <cellStyle name="40% - Ênfase3 2 7 5 3" xfId="18185"/>
    <cellStyle name="40% - Ênfase3 2 7 6" xfId="7208"/>
    <cellStyle name="40% - Ênfase3 2 7 7" xfId="13798"/>
    <cellStyle name="40% - Ênfase3 2 8" xfId="660"/>
    <cellStyle name="40% - Ênfase3 2 8 2" xfId="1764"/>
    <cellStyle name="40% - Ênfase3 2 8 2 2" xfId="3954"/>
    <cellStyle name="40% - Ênfase3 2 8 2 2 2" xfId="10544"/>
    <cellStyle name="40% - Ênfase3 2 8 2 2 3" xfId="17134"/>
    <cellStyle name="40% - Ênfase3 2 8 2 3" xfId="6152"/>
    <cellStyle name="40% - Ênfase3 2 8 2 3 2" xfId="12742"/>
    <cellStyle name="40% - Ênfase3 2 8 2 3 3" xfId="19332"/>
    <cellStyle name="40% - Ênfase3 2 8 2 4" xfId="8355"/>
    <cellStyle name="40% - Ênfase3 2 8 2 5" xfId="14945"/>
    <cellStyle name="40% - Ênfase3 2 8 3" xfId="2855"/>
    <cellStyle name="40% - Ênfase3 2 8 3 2" xfId="9445"/>
    <cellStyle name="40% - Ênfase3 2 8 3 3" xfId="16035"/>
    <cellStyle name="40% - Ênfase3 2 8 4" xfId="5053"/>
    <cellStyle name="40% - Ênfase3 2 8 4 2" xfId="11643"/>
    <cellStyle name="40% - Ênfase3 2 8 4 3" xfId="18233"/>
    <cellStyle name="40% - Ênfase3 2 8 5" xfId="7256"/>
    <cellStyle name="40% - Ênfase3 2 8 6" xfId="13846"/>
    <cellStyle name="40% - Ênfase3 2 9" xfId="1259"/>
    <cellStyle name="40% - Ênfase3 2 9 2" xfId="3450"/>
    <cellStyle name="40% - Ênfase3 2 9 2 2" xfId="10040"/>
    <cellStyle name="40% - Ênfase3 2 9 2 3" xfId="16630"/>
    <cellStyle name="40% - Ênfase3 2 9 3" xfId="5648"/>
    <cellStyle name="40% - Ênfase3 2 9 3 2" xfId="12238"/>
    <cellStyle name="40% - Ênfase3 2 9 3 3" xfId="18828"/>
    <cellStyle name="40% - Ênfase3 2 9 4" xfId="7851"/>
    <cellStyle name="40% - Ênfase3 2 9 5" xfId="14441"/>
    <cellStyle name="40% - Ênfase3 3" xfId="1189"/>
    <cellStyle name="40% - Ênfase3 3 2" xfId="3382"/>
    <cellStyle name="40% - Ênfase3 3 2 2" xfId="9972"/>
    <cellStyle name="40% - Ênfase3 3 2 3" xfId="16562"/>
    <cellStyle name="40% - Ênfase3 3 3" xfId="5580"/>
    <cellStyle name="40% - Ênfase3 3 3 2" xfId="12170"/>
    <cellStyle name="40% - Ênfase3 3 3 3" xfId="18760"/>
    <cellStyle name="40% - Ênfase3 3 4" xfId="7783"/>
    <cellStyle name="40% - Ênfase3 3 5" xfId="14373"/>
    <cellStyle name="40% - Ênfase3 4" xfId="5017"/>
    <cellStyle name="40% - Ênfase3 4 2" xfId="11607"/>
    <cellStyle name="40% - Ênfase3 4 3" xfId="18197"/>
    <cellStyle name="40% - Ênfase3 5" xfId="7220"/>
    <cellStyle name="40% - Ênfase3 6" xfId="13810"/>
    <cellStyle name="40% - Ênfase4" xfId="35" builtinId="43" customBuiltin="1"/>
    <cellStyle name="40% - Ênfase4 2" xfId="95"/>
    <cellStyle name="40% - Ênfase4 2 10" xfId="2306"/>
    <cellStyle name="40% - Ênfase4 2 10 2" xfId="8896"/>
    <cellStyle name="40% - Ênfase4 2 10 3" xfId="15486"/>
    <cellStyle name="40% - Ênfase4 2 11" xfId="4539"/>
    <cellStyle name="40% - Ênfase4 2 11 2" xfId="11129"/>
    <cellStyle name="40% - Ênfase4 2 11 3" xfId="17719"/>
    <cellStyle name="40% - Ênfase4 2 12" xfId="6695"/>
    <cellStyle name="40% - Ênfase4 2 13" xfId="13285"/>
    <cellStyle name="40% - Ênfase4 2 2" xfId="172"/>
    <cellStyle name="40% - Ênfase4 2 2 2" xfId="290"/>
    <cellStyle name="40% - Ênfase4 2 2 2 2" xfId="551"/>
    <cellStyle name="40% - Ênfase4 2 2 2 2 2" xfId="1106"/>
    <cellStyle name="40% - Ênfase4 2 2 2 2 2 2" xfId="2209"/>
    <cellStyle name="40% - Ênfase4 2 2 2 2 2 2 2" xfId="4399"/>
    <cellStyle name="40% - Ênfase4 2 2 2 2 2 2 2 2" xfId="10989"/>
    <cellStyle name="40% - Ênfase4 2 2 2 2 2 2 2 3" xfId="17579"/>
    <cellStyle name="40% - Ênfase4 2 2 2 2 2 2 3" xfId="6597"/>
    <cellStyle name="40% - Ênfase4 2 2 2 2 2 2 3 2" xfId="13187"/>
    <cellStyle name="40% - Ênfase4 2 2 2 2 2 2 3 3" xfId="19777"/>
    <cellStyle name="40% - Ênfase4 2 2 2 2 2 2 4" xfId="8800"/>
    <cellStyle name="40% - Ênfase4 2 2 2 2 2 2 5" xfId="15390"/>
    <cellStyle name="40% - Ênfase4 2 2 2 2 2 3" xfId="3300"/>
    <cellStyle name="40% - Ênfase4 2 2 2 2 2 3 2" xfId="9890"/>
    <cellStyle name="40% - Ênfase4 2 2 2 2 2 3 3" xfId="16480"/>
    <cellStyle name="40% - Ênfase4 2 2 2 2 2 4" xfId="5498"/>
    <cellStyle name="40% - Ênfase4 2 2 2 2 2 4 2" xfId="12088"/>
    <cellStyle name="40% - Ênfase4 2 2 2 2 2 4 3" xfId="18678"/>
    <cellStyle name="40% - Ênfase4 2 2 2 2 2 5" xfId="7701"/>
    <cellStyle name="40% - Ênfase4 2 2 2 2 2 6" xfId="14291"/>
    <cellStyle name="40% - Ênfase4 2 2 2 2 3" xfId="1657"/>
    <cellStyle name="40% - Ênfase4 2 2 2 2 3 2" xfId="3848"/>
    <cellStyle name="40% - Ênfase4 2 2 2 2 3 2 2" xfId="10438"/>
    <cellStyle name="40% - Ênfase4 2 2 2 2 3 2 3" xfId="17028"/>
    <cellStyle name="40% - Ênfase4 2 2 2 2 3 3" xfId="6046"/>
    <cellStyle name="40% - Ênfase4 2 2 2 2 3 3 2" xfId="12636"/>
    <cellStyle name="40% - Ênfase4 2 2 2 2 3 3 3" xfId="19226"/>
    <cellStyle name="40% - Ênfase4 2 2 2 2 3 4" xfId="8249"/>
    <cellStyle name="40% - Ênfase4 2 2 2 2 3 5" xfId="14839"/>
    <cellStyle name="40% - Ênfase4 2 2 2 2 4" xfId="2749"/>
    <cellStyle name="40% - Ênfase4 2 2 2 2 4 2" xfId="9339"/>
    <cellStyle name="40% - Ênfase4 2 2 2 2 4 3" xfId="15929"/>
    <cellStyle name="40% - Ênfase4 2 2 2 2 5" xfId="4935"/>
    <cellStyle name="40% - Ênfase4 2 2 2 2 5 2" xfId="11525"/>
    <cellStyle name="40% - Ênfase4 2 2 2 2 5 3" xfId="18115"/>
    <cellStyle name="40% - Ênfase4 2 2 2 2 6" xfId="7138"/>
    <cellStyle name="40% - Ênfase4 2 2 2 2 7" xfId="13728"/>
    <cellStyle name="40% - Ênfase4 2 2 2 3" xfId="850"/>
    <cellStyle name="40% - Ênfase4 2 2 2 3 2" xfId="1953"/>
    <cellStyle name="40% - Ênfase4 2 2 2 3 2 2" xfId="4143"/>
    <cellStyle name="40% - Ênfase4 2 2 2 3 2 2 2" xfId="10733"/>
    <cellStyle name="40% - Ênfase4 2 2 2 3 2 2 3" xfId="17323"/>
    <cellStyle name="40% - Ênfase4 2 2 2 3 2 3" xfId="6341"/>
    <cellStyle name="40% - Ênfase4 2 2 2 3 2 3 2" xfId="12931"/>
    <cellStyle name="40% - Ênfase4 2 2 2 3 2 3 3" xfId="19521"/>
    <cellStyle name="40% - Ênfase4 2 2 2 3 2 4" xfId="8544"/>
    <cellStyle name="40% - Ênfase4 2 2 2 3 2 5" xfId="15134"/>
    <cellStyle name="40% - Ênfase4 2 2 2 3 3" xfId="3044"/>
    <cellStyle name="40% - Ênfase4 2 2 2 3 3 2" xfId="9634"/>
    <cellStyle name="40% - Ênfase4 2 2 2 3 3 3" xfId="16224"/>
    <cellStyle name="40% - Ênfase4 2 2 2 3 4" xfId="5242"/>
    <cellStyle name="40% - Ênfase4 2 2 2 3 4 2" xfId="11832"/>
    <cellStyle name="40% - Ênfase4 2 2 2 3 4 3" xfId="18422"/>
    <cellStyle name="40% - Ênfase4 2 2 2 3 5" xfId="7445"/>
    <cellStyle name="40% - Ênfase4 2 2 2 3 6" xfId="14035"/>
    <cellStyle name="40% - Ênfase4 2 2 2 4" xfId="1401"/>
    <cellStyle name="40% - Ênfase4 2 2 2 4 2" xfId="3592"/>
    <cellStyle name="40% - Ênfase4 2 2 2 4 2 2" xfId="10182"/>
    <cellStyle name="40% - Ênfase4 2 2 2 4 2 3" xfId="16772"/>
    <cellStyle name="40% - Ênfase4 2 2 2 4 3" xfId="5790"/>
    <cellStyle name="40% - Ênfase4 2 2 2 4 3 2" xfId="12380"/>
    <cellStyle name="40% - Ênfase4 2 2 2 4 3 3" xfId="18970"/>
    <cellStyle name="40% - Ênfase4 2 2 2 4 4" xfId="7993"/>
    <cellStyle name="40% - Ênfase4 2 2 2 4 5" xfId="14583"/>
    <cellStyle name="40% - Ênfase4 2 2 2 5" xfId="2493"/>
    <cellStyle name="40% - Ênfase4 2 2 2 5 2" xfId="9083"/>
    <cellStyle name="40% - Ênfase4 2 2 2 5 3" xfId="15673"/>
    <cellStyle name="40% - Ênfase4 2 2 2 6" xfId="4679"/>
    <cellStyle name="40% - Ênfase4 2 2 2 6 2" xfId="11269"/>
    <cellStyle name="40% - Ênfase4 2 2 2 6 3" xfId="17859"/>
    <cellStyle name="40% - Ênfase4 2 2 2 7" xfId="6882"/>
    <cellStyle name="40% - Ênfase4 2 2 2 8" xfId="13472"/>
    <cellStyle name="40% - Ênfase4 2 2 3" xfId="435"/>
    <cellStyle name="40% - Ênfase4 2 2 3 2" xfId="990"/>
    <cellStyle name="40% - Ênfase4 2 2 3 2 2" xfId="2093"/>
    <cellStyle name="40% - Ênfase4 2 2 3 2 2 2" xfId="4283"/>
    <cellStyle name="40% - Ênfase4 2 2 3 2 2 2 2" xfId="10873"/>
    <cellStyle name="40% - Ênfase4 2 2 3 2 2 2 3" xfId="17463"/>
    <cellStyle name="40% - Ênfase4 2 2 3 2 2 3" xfId="6481"/>
    <cellStyle name="40% - Ênfase4 2 2 3 2 2 3 2" xfId="13071"/>
    <cellStyle name="40% - Ênfase4 2 2 3 2 2 3 3" xfId="19661"/>
    <cellStyle name="40% - Ênfase4 2 2 3 2 2 4" xfId="8684"/>
    <cellStyle name="40% - Ênfase4 2 2 3 2 2 5" xfId="15274"/>
    <cellStyle name="40% - Ênfase4 2 2 3 2 3" xfId="3184"/>
    <cellStyle name="40% - Ênfase4 2 2 3 2 3 2" xfId="9774"/>
    <cellStyle name="40% - Ênfase4 2 2 3 2 3 3" xfId="16364"/>
    <cellStyle name="40% - Ênfase4 2 2 3 2 4" xfId="5382"/>
    <cellStyle name="40% - Ênfase4 2 2 3 2 4 2" xfId="11972"/>
    <cellStyle name="40% - Ênfase4 2 2 3 2 4 3" xfId="18562"/>
    <cellStyle name="40% - Ênfase4 2 2 3 2 5" xfId="7585"/>
    <cellStyle name="40% - Ênfase4 2 2 3 2 6" xfId="14175"/>
    <cellStyle name="40% - Ênfase4 2 2 3 3" xfId="1541"/>
    <cellStyle name="40% - Ênfase4 2 2 3 3 2" xfId="3732"/>
    <cellStyle name="40% - Ênfase4 2 2 3 3 2 2" xfId="10322"/>
    <cellStyle name="40% - Ênfase4 2 2 3 3 2 3" xfId="16912"/>
    <cellStyle name="40% - Ênfase4 2 2 3 3 3" xfId="5930"/>
    <cellStyle name="40% - Ênfase4 2 2 3 3 3 2" xfId="12520"/>
    <cellStyle name="40% - Ênfase4 2 2 3 3 3 3" xfId="19110"/>
    <cellStyle name="40% - Ênfase4 2 2 3 3 4" xfId="8133"/>
    <cellStyle name="40% - Ênfase4 2 2 3 3 5" xfId="14723"/>
    <cellStyle name="40% - Ênfase4 2 2 3 4" xfId="2633"/>
    <cellStyle name="40% - Ênfase4 2 2 3 4 2" xfId="9223"/>
    <cellStyle name="40% - Ênfase4 2 2 3 4 3" xfId="15813"/>
    <cellStyle name="40% - Ênfase4 2 2 3 5" xfId="4819"/>
    <cellStyle name="40% - Ênfase4 2 2 3 5 2" xfId="11409"/>
    <cellStyle name="40% - Ênfase4 2 2 3 5 3" xfId="17999"/>
    <cellStyle name="40% - Ênfase4 2 2 3 6" xfId="7022"/>
    <cellStyle name="40% - Ênfase4 2 2 3 7" xfId="13612"/>
    <cellStyle name="40% - Ênfase4 2 2 4" xfId="734"/>
    <cellStyle name="40% - Ênfase4 2 2 4 2" xfId="1837"/>
    <cellStyle name="40% - Ênfase4 2 2 4 2 2" xfId="4027"/>
    <cellStyle name="40% - Ênfase4 2 2 4 2 2 2" xfId="10617"/>
    <cellStyle name="40% - Ênfase4 2 2 4 2 2 3" xfId="17207"/>
    <cellStyle name="40% - Ênfase4 2 2 4 2 3" xfId="6225"/>
    <cellStyle name="40% - Ênfase4 2 2 4 2 3 2" xfId="12815"/>
    <cellStyle name="40% - Ênfase4 2 2 4 2 3 3" xfId="19405"/>
    <cellStyle name="40% - Ênfase4 2 2 4 2 4" xfId="8428"/>
    <cellStyle name="40% - Ênfase4 2 2 4 2 5" xfId="15018"/>
    <cellStyle name="40% - Ênfase4 2 2 4 3" xfId="2928"/>
    <cellStyle name="40% - Ênfase4 2 2 4 3 2" xfId="9518"/>
    <cellStyle name="40% - Ênfase4 2 2 4 3 3" xfId="16108"/>
    <cellStyle name="40% - Ênfase4 2 2 4 4" xfId="5126"/>
    <cellStyle name="40% - Ênfase4 2 2 4 4 2" xfId="11716"/>
    <cellStyle name="40% - Ênfase4 2 2 4 4 3" xfId="18306"/>
    <cellStyle name="40% - Ênfase4 2 2 4 5" xfId="7329"/>
    <cellStyle name="40% - Ênfase4 2 2 4 6" xfId="13919"/>
    <cellStyle name="40% - Ênfase4 2 2 5" xfId="1285"/>
    <cellStyle name="40% - Ênfase4 2 2 5 2" xfId="3476"/>
    <cellStyle name="40% - Ênfase4 2 2 5 2 2" xfId="10066"/>
    <cellStyle name="40% - Ênfase4 2 2 5 2 3" xfId="16656"/>
    <cellStyle name="40% - Ênfase4 2 2 5 3" xfId="5674"/>
    <cellStyle name="40% - Ênfase4 2 2 5 3 2" xfId="12264"/>
    <cellStyle name="40% - Ênfase4 2 2 5 3 3" xfId="18854"/>
    <cellStyle name="40% - Ênfase4 2 2 5 4" xfId="7877"/>
    <cellStyle name="40% - Ênfase4 2 2 5 5" xfId="14467"/>
    <cellStyle name="40% - Ênfase4 2 2 6" xfId="2377"/>
    <cellStyle name="40% - Ênfase4 2 2 6 2" xfId="8967"/>
    <cellStyle name="40% - Ênfase4 2 2 6 3" xfId="15557"/>
    <cellStyle name="40% - Ênfase4 2 2 7" xfId="4563"/>
    <cellStyle name="40% - Ênfase4 2 2 7 2" xfId="11153"/>
    <cellStyle name="40% - Ênfase4 2 2 7 3" xfId="17743"/>
    <cellStyle name="40% - Ênfase4 2 2 8" xfId="6766"/>
    <cellStyle name="40% - Ênfase4 2 2 9" xfId="13356"/>
    <cellStyle name="40% - Ênfase4 2 3" xfId="196"/>
    <cellStyle name="40% - Ênfase4 2 3 2" xfId="314"/>
    <cellStyle name="40% - Ênfase4 2 3 2 2" xfId="575"/>
    <cellStyle name="40% - Ênfase4 2 3 2 2 2" xfId="1130"/>
    <cellStyle name="40% - Ênfase4 2 3 2 2 2 2" xfId="2233"/>
    <cellStyle name="40% - Ênfase4 2 3 2 2 2 2 2" xfId="4423"/>
    <cellStyle name="40% - Ênfase4 2 3 2 2 2 2 2 2" xfId="11013"/>
    <cellStyle name="40% - Ênfase4 2 3 2 2 2 2 2 3" xfId="17603"/>
    <cellStyle name="40% - Ênfase4 2 3 2 2 2 2 3" xfId="6621"/>
    <cellStyle name="40% - Ênfase4 2 3 2 2 2 2 3 2" xfId="13211"/>
    <cellStyle name="40% - Ênfase4 2 3 2 2 2 2 3 3" xfId="19801"/>
    <cellStyle name="40% - Ênfase4 2 3 2 2 2 2 4" xfId="8824"/>
    <cellStyle name="40% - Ênfase4 2 3 2 2 2 2 5" xfId="15414"/>
    <cellStyle name="40% - Ênfase4 2 3 2 2 2 3" xfId="3324"/>
    <cellStyle name="40% - Ênfase4 2 3 2 2 2 3 2" xfId="9914"/>
    <cellStyle name="40% - Ênfase4 2 3 2 2 2 3 3" xfId="16504"/>
    <cellStyle name="40% - Ênfase4 2 3 2 2 2 4" xfId="5522"/>
    <cellStyle name="40% - Ênfase4 2 3 2 2 2 4 2" xfId="12112"/>
    <cellStyle name="40% - Ênfase4 2 3 2 2 2 4 3" xfId="18702"/>
    <cellStyle name="40% - Ênfase4 2 3 2 2 2 5" xfId="7725"/>
    <cellStyle name="40% - Ênfase4 2 3 2 2 2 6" xfId="14315"/>
    <cellStyle name="40% - Ênfase4 2 3 2 2 3" xfId="1681"/>
    <cellStyle name="40% - Ênfase4 2 3 2 2 3 2" xfId="3872"/>
    <cellStyle name="40% - Ênfase4 2 3 2 2 3 2 2" xfId="10462"/>
    <cellStyle name="40% - Ênfase4 2 3 2 2 3 2 3" xfId="17052"/>
    <cellStyle name="40% - Ênfase4 2 3 2 2 3 3" xfId="6070"/>
    <cellStyle name="40% - Ênfase4 2 3 2 2 3 3 2" xfId="12660"/>
    <cellStyle name="40% - Ênfase4 2 3 2 2 3 3 3" xfId="19250"/>
    <cellStyle name="40% - Ênfase4 2 3 2 2 3 4" xfId="8273"/>
    <cellStyle name="40% - Ênfase4 2 3 2 2 3 5" xfId="14863"/>
    <cellStyle name="40% - Ênfase4 2 3 2 2 4" xfId="2773"/>
    <cellStyle name="40% - Ênfase4 2 3 2 2 4 2" xfId="9363"/>
    <cellStyle name="40% - Ênfase4 2 3 2 2 4 3" xfId="15953"/>
    <cellStyle name="40% - Ênfase4 2 3 2 2 5" xfId="4959"/>
    <cellStyle name="40% - Ênfase4 2 3 2 2 5 2" xfId="11549"/>
    <cellStyle name="40% - Ênfase4 2 3 2 2 5 3" xfId="18139"/>
    <cellStyle name="40% - Ênfase4 2 3 2 2 6" xfId="7162"/>
    <cellStyle name="40% - Ênfase4 2 3 2 2 7" xfId="13752"/>
    <cellStyle name="40% - Ênfase4 2 3 2 3" xfId="874"/>
    <cellStyle name="40% - Ênfase4 2 3 2 3 2" xfId="1977"/>
    <cellStyle name="40% - Ênfase4 2 3 2 3 2 2" xfId="4167"/>
    <cellStyle name="40% - Ênfase4 2 3 2 3 2 2 2" xfId="10757"/>
    <cellStyle name="40% - Ênfase4 2 3 2 3 2 2 3" xfId="17347"/>
    <cellStyle name="40% - Ênfase4 2 3 2 3 2 3" xfId="6365"/>
    <cellStyle name="40% - Ênfase4 2 3 2 3 2 3 2" xfId="12955"/>
    <cellStyle name="40% - Ênfase4 2 3 2 3 2 3 3" xfId="19545"/>
    <cellStyle name="40% - Ênfase4 2 3 2 3 2 4" xfId="8568"/>
    <cellStyle name="40% - Ênfase4 2 3 2 3 2 5" xfId="15158"/>
    <cellStyle name="40% - Ênfase4 2 3 2 3 3" xfId="3068"/>
    <cellStyle name="40% - Ênfase4 2 3 2 3 3 2" xfId="9658"/>
    <cellStyle name="40% - Ênfase4 2 3 2 3 3 3" xfId="16248"/>
    <cellStyle name="40% - Ênfase4 2 3 2 3 4" xfId="5266"/>
    <cellStyle name="40% - Ênfase4 2 3 2 3 4 2" xfId="11856"/>
    <cellStyle name="40% - Ênfase4 2 3 2 3 4 3" xfId="18446"/>
    <cellStyle name="40% - Ênfase4 2 3 2 3 5" xfId="7469"/>
    <cellStyle name="40% - Ênfase4 2 3 2 3 6" xfId="14059"/>
    <cellStyle name="40% - Ênfase4 2 3 2 4" xfId="1425"/>
    <cellStyle name="40% - Ênfase4 2 3 2 4 2" xfId="3616"/>
    <cellStyle name="40% - Ênfase4 2 3 2 4 2 2" xfId="10206"/>
    <cellStyle name="40% - Ênfase4 2 3 2 4 2 3" xfId="16796"/>
    <cellStyle name="40% - Ênfase4 2 3 2 4 3" xfId="5814"/>
    <cellStyle name="40% - Ênfase4 2 3 2 4 3 2" xfId="12404"/>
    <cellStyle name="40% - Ênfase4 2 3 2 4 3 3" xfId="18994"/>
    <cellStyle name="40% - Ênfase4 2 3 2 4 4" xfId="8017"/>
    <cellStyle name="40% - Ênfase4 2 3 2 4 5" xfId="14607"/>
    <cellStyle name="40% - Ênfase4 2 3 2 5" xfId="2517"/>
    <cellStyle name="40% - Ênfase4 2 3 2 5 2" xfId="9107"/>
    <cellStyle name="40% - Ênfase4 2 3 2 5 3" xfId="15697"/>
    <cellStyle name="40% - Ênfase4 2 3 2 6" xfId="4703"/>
    <cellStyle name="40% - Ênfase4 2 3 2 6 2" xfId="11293"/>
    <cellStyle name="40% - Ênfase4 2 3 2 6 3" xfId="17883"/>
    <cellStyle name="40% - Ênfase4 2 3 2 7" xfId="6906"/>
    <cellStyle name="40% - Ênfase4 2 3 2 8" xfId="13496"/>
    <cellStyle name="40% - Ênfase4 2 3 3" xfId="459"/>
    <cellStyle name="40% - Ênfase4 2 3 3 2" xfId="1014"/>
    <cellStyle name="40% - Ênfase4 2 3 3 2 2" xfId="2117"/>
    <cellStyle name="40% - Ênfase4 2 3 3 2 2 2" xfId="4307"/>
    <cellStyle name="40% - Ênfase4 2 3 3 2 2 2 2" xfId="10897"/>
    <cellStyle name="40% - Ênfase4 2 3 3 2 2 2 3" xfId="17487"/>
    <cellStyle name="40% - Ênfase4 2 3 3 2 2 3" xfId="6505"/>
    <cellStyle name="40% - Ênfase4 2 3 3 2 2 3 2" xfId="13095"/>
    <cellStyle name="40% - Ênfase4 2 3 3 2 2 3 3" xfId="19685"/>
    <cellStyle name="40% - Ênfase4 2 3 3 2 2 4" xfId="8708"/>
    <cellStyle name="40% - Ênfase4 2 3 3 2 2 5" xfId="15298"/>
    <cellStyle name="40% - Ênfase4 2 3 3 2 3" xfId="3208"/>
    <cellStyle name="40% - Ênfase4 2 3 3 2 3 2" xfId="9798"/>
    <cellStyle name="40% - Ênfase4 2 3 3 2 3 3" xfId="16388"/>
    <cellStyle name="40% - Ênfase4 2 3 3 2 4" xfId="5406"/>
    <cellStyle name="40% - Ênfase4 2 3 3 2 4 2" xfId="11996"/>
    <cellStyle name="40% - Ênfase4 2 3 3 2 4 3" xfId="18586"/>
    <cellStyle name="40% - Ênfase4 2 3 3 2 5" xfId="7609"/>
    <cellStyle name="40% - Ênfase4 2 3 3 2 6" xfId="14199"/>
    <cellStyle name="40% - Ênfase4 2 3 3 3" xfId="1565"/>
    <cellStyle name="40% - Ênfase4 2 3 3 3 2" xfId="3756"/>
    <cellStyle name="40% - Ênfase4 2 3 3 3 2 2" xfId="10346"/>
    <cellStyle name="40% - Ênfase4 2 3 3 3 2 3" xfId="16936"/>
    <cellStyle name="40% - Ênfase4 2 3 3 3 3" xfId="5954"/>
    <cellStyle name="40% - Ênfase4 2 3 3 3 3 2" xfId="12544"/>
    <cellStyle name="40% - Ênfase4 2 3 3 3 3 3" xfId="19134"/>
    <cellStyle name="40% - Ênfase4 2 3 3 3 4" xfId="8157"/>
    <cellStyle name="40% - Ênfase4 2 3 3 3 5" xfId="14747"/>
    <cellStyle name="40% - Ênfase4 2 3 3 4" xfId="2657"/>
    <cellStyle name="40% - Ênfase4 2 3 3 4 2" xfId="9247"/>
    <cellStyle name="40% - Ênfase4 2 3 3 4 3" xfId="15837"/>
    <cellStyle name="40% - Ênfase4 2 3 3 5" xfId="4843"/>
    <cellStyle name="40% - Ênfase4 2 3 3 5 2" xfId="11433"/>
    <cellStyle name="40% - Ênfase4 2 3 3 5 3" xfId="18023"/>
    <cellStyle name="40% - Ênfase4 2 3 3 6" xfId="7046"/>
    <cellStyle name="40% - Ênfase4 2 3 3 7" xfId="13636"/>
    <cellStyle name="40% - Ênfase4 2 3 4" xfId="758"/>
    <cellStyle name="40% - Ênfase4 2 3 4 2" xfId="1861"/>
    <cellStyle name="40% - Ênfase4 2 3 4 2 2" xfId="4051"/>
    <cellStyle name="40% - Ênfase4 2 3 4 2 2 2" xfId="10641"/>
    <cellStyle name="40% - Ênfase4 2 3 4 2 2 3" xfId="17231"/>
    <cellStyle name="40% - Ênfase4 2 3 4 2 3" xfId="6249"/>
    <cellStyle name="40% - Ênfase4 2 3 4 2 3 2" xfId="12839"/>
    <cellStyle name="40% - Ênfase4 2 3 4 2 3 3" xfId="19429"/>
    <cellStyle name="40% - Ênfase4 2 3 4 2 4" xfId="8452"/>
    <cellStyle name="40% - Ênfase4 2 3 4 2 5" xfId="15042"/>
    <cellStyle name="40% - Ênfase4 2 3 4 3" xfId="2952"/>
    <cellStyle name="40% - Ênfase4 2 3 4 3 2" xfId="9542"/>
    <cellStyle name="40% - Ênfase4 2 3 4 3 3" xfId="16132"/>
    <cellStyle name="40% - Ênfase4 2 3 4 4" xfId="5150"/>
    <cellStyle name="40% - Ênfase4 2 3 4 4 2" xfId="11740"/>
    <cellStyle name="40% - Ênfase4 2 3 4 4 3" xfId="18330"/>
    <cellStyle name="40% - Ênfase4 2 3 4 5" xfId="7353"/>
    <cellStyle name="40% - Ênfase4 2 3 4 6" xfId="13943"/>
    <cellStyle name="40% - Ênfase4 2 3 5" xfId="1309"/>
    <cellStyle name="40% - Ênfase4 2 3 5 2" xfId="3500"/>
    <cellStyle name="40% - Ênfase4 2 3 5 2 2" xfId="10090"/>
    <cellStyle name="40% - Ênfase4 2 3 5 2 3" xfId="16680"/>
    <cellStyle name="40% - Ênfase4 2 3 5 3" xfId="5698"/>
    <cellStyle name="40% - Ênfase4 2 3 5 3 2" xfId="12288"/>
    <cellStyle name="40% - Ênfase4 2 3 5 3 3" xfId="18878"/>
    <cellStyle name="40% - Ênfase4 2 3 5 4" xfId="7901"/>
    <cellStyle name="40% - Ênfase4 2 3 5 5" xfId="14491"/>
    <cellStyle name="40% - Ênfase4 2 3 6" xfId="2401"/>
    <cellStyle name="40% - Ênfase4 2 3 6 2" xfId="8991"/>
    <cellStyle name="40% - Ênfase4 2 3 6 3" xfId="15581"/>
    <cellStyle name="40% - Ênfase4 2 3 7" xfId="4587"/>
    <cellStyle name="40% - Ênfase4 2 3 7 2" xfId="11177"/>
    <cellStyle name="40% - Ênfase4 2 3 7 3" xfId="17767"/>
    <cellStyle name="40% - Ênfase4 2 3 8" xfId="6790"/>
    <cellStyle name="40% - Ênfase4 2 3 9" xfId="13380"/>
    <cellStyle name="40% - Ênfase4 2 4" xfId="266"/>
    <cellStyle name="40% - Ênfase4 2 4 2" xfId="527"/>
    <cellStyle name="40% - Ênfase4 2 4 2 2" xfId="1082"/>
    <cellStyle name="40% - Ênfase4 2 4 2 2 2" xfId="2185"/>
    <cellStyle name="40% - Ênfase4 2 4 2 2 2 2" xfId="4375"/>
    <cellStyle name="40% - Ênfase4 2 4 2 2 2 2 2" xfId="10965"/>
    <cellStyle name="40% - Ênfase4 2 4 2 2 2 2 3" xfId="17555"/>
    <cellStyle name="40% - Ênfase4 2 4 2 2 2 3" xfId="6573"/>
    <cellStyle name="40% - Ênfase4 2 4 2 2 2 3 2" xfId="13163"/>
    <cellStyle name="40% - Ênfase4 2 4 2 2 2 3 3" xfId="19753"/>
    <cellStyle name="40% - Ênfase4 2 4 2 2 2 4" xfId="8776"/>
    <cellStyle name="40% - Ênfase4 2 4 2 2 2 5" xfId="15366"/>
    <cellStyle name="40% - Ênfase4 2 4 2 2 3" xfId="3276"/>
    <cellStyle name="40% - Ênfase4 2 4 2 2 3 2" xfId="9866"/>
    <cellStyle name="40% - Ênfase4 2 4 2 2 3 3" xfId="16456"/>
    <cellStyle name="40% - Ênfase4 2 4 2 2 4" xfId="5474"/>
    <cellStyle name="40% - Ênfase4 2 4 2 2 4 2" xfId="12064"/>
    <cellStyle name="40% - Ênfase4 2 4 2 2 4 3" xfId="18654"/>
    <cellStyle name="40% - Ênfase4 2 4 2 2 5" xfId="7677"/>
    <cellStyle name="40% - Ênfase4 2 4 2 2 6" xfId="14267"/>
    <cellStyle name="40% - Ênfase4 2 4 2 3" xfId="1633"/>
    <cellStyle name="40% - Ênfase4 2 4 2 3 2" xfId="3824"/>
    <cellStyle name="40% - Ênfase4 2 4 2 3 2 2" xfId="10414"/>
    <cellStyle name="40% - Ênfase4 2 4 2 3 2 3" xfId="17004"/>
    <cellStyle name="40% - Ênfase4 2 4 2 3 3" xfId="6022"/>
    <cellStyle name="40% - Ênfase4 2 4 2 3 3 2" xfId="12612"/>
    <cellStyle name="40% - Ênfase4 2 4 2 3 3 3" xfId="19202"/>
    <cellStyle name="40% - Ênfase4 2 4 2 3 4" xfId="8225"/>
    <cellStyle name="40% - Ênfase4 2 4 2 3 5" xfId="14815"/>
    <cellStyle name="40% - Ênfase4 2 4 2 4" xfId="2725"/>
    <cellStyle name="40% - Ênfase4 2 4 2 4 2" xfId="9315"/>
    <cellStyle name="40% - Ênfase4 2 4 2 4 3" xfId="15905"/>
    <cellStyle name="40% - Ênfase4 2 4 2 5" xfId="4911"/>
    <cellStyle name="40% - Ênfase4 2 4 2 5 2" xfId="11501"/>
    <cellStyle name="40% - Ênfase4 2 4 2 5 3" xfId="18091"/>
    <cellStyle name="40% - Ênfase4 2 4 2 6" xfId="7114"/>
    <cellStyle name="40% - Ênfase4 2 4 2 7" xfId="13704"/>
    <cellStyle name="40% - Ênfase4 2 4 3" xfId="826"/>
    <cellStyle name="40% - Ênfase4 2 4 3 2" xfId="1929"/>
    <cellStyle name="40% - Ênfase4 2 4 3 2 2" xfId="4119"/>
    <cellStyle name="40% - Ênfase4 2 4 3 2 2 2" xfId="10709"/>
    <cellStyle name="40% - Ênfase4 2 4 3 2 2 3" xfId="17299"/>
    <cellStyle name="40% - Ênfase4 2 4 3 2 3" xfId="6317"/>
    <cellStyle name="40% - Ênfase4 2 4 3 2 3 2" xfId="12907"/>
    <cellStyle name="40% - Ênfase4 2 4 3 2 3 3" xfId="19497"/>
    <cellStyle name="40% - Ênfase4 2 4 3 2 4" xfId="8520"/>
    <cellStyle name="40% - Ênfase4 2 4 3 2 5" xfId="15110"/>
    <cellStyle name="40% - Ênfase4 2 4 3 3" xfId="3020"/>
    <cellStyle name="40% - Ênfase4 2 4 3 3 2" xfId="9610"/>
    <cellStyle name="40% - Ênfase4 2 4 3 3 3" xfId="16200"/>
    <cellStyle name="40% - Ênfase4 2 4 3 4" xfId="5218"/>
    <cellStyle name="40% - Ênfase4 2 4 3 4 2" xfId="11808"/>
    <cellStyle name="40% - Ênfase4 2 4 3 4 3" xfId="18398"/>
    <cellStyle name="40% - Ênfase4 2 4 3 5" xfId="7421"/>
    <cellStyle name="40% - Ênfase4 2 4 3 6" xfId="14011"/>
    <cellStyle name="40% - Ênfase4 2 4 4" xfId="1377"/>
    <cellStyle name="40% - Ênfase4 2 4 4 2" xfId="3568"/>
    <cellStyle name="40% - Ênfase4 2 4 4 2 2" xfId="10158"/>
    <cellStyle name="40% - Ênfase4 2 4 4 2 3" xfId="16748"/>
    <cellStyle name="40% - Ênfase4 2 4 4 3" xfId="5766"/>
    <cellStyle name="40% - Ênfase4 2 4 4 3 2" xfId="12356"/>
    <cellStyle name="40% - Ênfase4 2 4 4 3 3" xfId="18946"/>
    <cellStyle name="40% - Ênfase4 2 4 4 4" xfId="7969"/>
    <cellStyle name="40% - Ênfase4 2 4 4 5" xfId="14559"/>
    <cellStyle name="40% - Ênfase4 2 4 5" xfId="2469"/>
    <cellStyle name="40% - Ênfase4 2 4 5 2" xfId="9059"/>
    <cellStyle name="40% - Ênfase4 2 4 5 3" xfId="15649"/>
    <cellStyle name="40% - Ênfase4 2 4 6" xfId="4655"/>
    <cellStyle name="40% - Ênfase4 2 4 6 2" xfId="11245"/>
    <cellStyle name="40% - Ênfase4 2 4 6 3" xfId="17835"/>
    <cellStyle name="40% - Ênfase4 2 4 7" xfId="6858"/>
    <cellStyle name="40% - Ênfase4 2 4 8" xfId="13448"/>
    <cellStyle name="40% - Ênfase4 2 5" xfId="341"/>
    <cellStyle name="40% - Ênfase4 2 5 2" xfId="600"/>
    <cellStyle name="40% - Ênfase4 2 5 2 2" xfId="1154"/>
    <cellStyle name="40% - Ênfase4 2 5 2 2 2" xfId="2257"/>
    <cellStyle name="40% - Ênfase4 2 5 2 2 2 2" xfId="4447"/>
    <cellStyle name="40% - Ênfase4 2 5 2 2 2 2 2" xfId="11037"/>
    <cellStyle name="40% - Ênfase4 2 5 2 2 2 2 3" xfId="17627"/>
    <cellStyle name="40% - Ênfase4 2 5 2 2 2 3" xfId="6645"/>
    <cellStyle name="40% - Ênfase4 2 5 2 2 2 3 2" xfId="13235"/>
    <cellStyle name="40% - Ênfase4 2 5 2 2 2 3 3" xfId="19825"/>
    <cellStyle name="40% - Ênfase4 2 5 2 2 2 4" xfId="8848"/>
    <cellStyle name="40% - Ênfase4 2 5 2 2 2 5" xfId="15438"/>
    <cellStyle name="40% - Ênfase4 2 5 2 2 3" xfId="3348"/>
    <cellStyle name="40% - Ênfase4 2 5 2 2 3 2" xfId="9938"/>
    <cellStyle name="40% - Ênfase4 2 5 2 2 3 3" xfId="16528"/>
    <cellStyle name="40% - Ênfase4 2 5 2 2 4" xfId="5546"/>
    <cellStyle name="40% - Ênfase4 2 5 2 2 4 2" xfId="12136"/>
    <cellStyle name="40% - Ênfase4 2 5 2 2 4 3" xfId="18726"/>
    <cellStyle name="40% - Ênfase4 2 5 2 2 5" xfId="7749"/>
    <cellStyle name="40% - Ênfase4 2 5 2 2 6" xfId="14339"/>
    <cellStyle name="40% - Ênfase4 2 5 2 3" xfId="1705"/>
    <cellStyle name="40% - Ênfase4 2 5 2 3 2" xfId="3896"/>
    <cellStyle name="40% - Ênfase4 2 5 2 3 2 2" xfId="10486"/>
    <cellStyle name="40% - Ênfase4 2 5 2 3 2 3" xfId="17076"/>
    <cellStyle name="40% - Ênfase4 2 5 2 3 3" xfId="6094"/>
    <cellStyle name="40% - Ênfase4 2 5 2 3 3 2" xfId="12684"/>
    <cellStyle name="40% - Ênfase4 2 5 2 3 3 3" xfId="19274"/>
    <cellStyle name="40% - Ênfase4 2 5 2 3 4" xfId="8297"/>
    <cellStyle name="40% - Ênfase4 2 5 2 3 5" xfId="14887"/>
    <cellStyle name="40% - Ênfase4 2 5 2 4" xfId="2797"/>
    <cellStyle name="40% - Ênfase4 2 5 2 4 2" xfId="9387"/>
    <cellStyle name="40% - Ênfase4 2 5 2 4 3" xfId="15977"/>
    <cellStyle name="40% - Ênfase4 2 5 2 5" xfId="4983"/>
    <cellStyle name="40% - Ênfase4 2 5 2 5 2" xfId="11573"/>
    <cellStyle name="40% - Ênfase4 2 5 2 5 3" xfId="18163"/>
    <cellStyle name="40% - Ênfase4 2 5 2 6" xfId="7186"/>
    <cellStyle name="40% - Ênfase4 2 5 2 7" xfId="13776"/>
    <cellStyle name="40% - Ênfase4 2 5 3" xfId="898"/>
    <cellStyle name="40% - Ênfase4 2 5 3 2" xfId="2001"/>
    <cellStyle name="40% - Ênfase4 2 5 3 2 2" xfId="4191"/>
    <cellStyle name="40% - Ênfase4 2 5 3 2 2 2" xfId="10781"/>
    <cellStyle name="40% - Ênfase4 2 5 3 2 2 3" xfId="17371"/>
    <cellStyle name="40% - Ênfase4 2 5 3 2 3" xfId="6389"/>
    <cellStyle name="40% - Ênfase4 2 5 3 2 3 2" xfId="12979"/>
    <cellStyle name="40% - Ênfase4 2 5 3 2 3 3" xfId="19569"/>
    <cellStyle name="40% - Ênfase4 2 5 3 2 4" xfId="8592"/>
    <cellStyle name="40% - Ênfase4 2 5 3 2 5" xfId="15182"/>
    <cellStyle name="40% - Ênfase4 2 5 3 3" xfId="3092"/>
    <cellStyle name="40% - Ênfase4 2 5 3 3 2" xfId="9682"/>
    <cellStyle name="40% - Ênfase4 2 5 3 3 3" xfId="16272"/>
    <cellStyle name="40% - Ênfase4 2 5 3 4" xfId="5290"/>
    <cellStyle name="40% - Ênfase4 2 5 3 4 2" xfId="11880"/>
    <cellStyle name="40% - Ênfase4 2 5 3 4 3" xfId="18470"/>
    <cellStyle name="40% - Ênfase4 2 5 3 5" xfId="7493"/>
    <cellStyle name="40% - Ênfase4 2 5 3 6" xfId="14083"/>
    <cellStyle name="40% - Ênfase4 2 5 4" xfId="1449"/>
    <cellStyle name="40% - Ênfase4 2 5 4 2" xfId="3640"/>
    <cellStyle name="40% - Ênfase4 2 5 4 2 2" xfId="10230"/>
    <cellStyle name="40% - Ênfase4 2 5 4 2 3" xfId="16820"/>
    <cellStyle name="40% - Ênfase4 2 5 4 3" xfId="5838"/>
    <cellStyle name="40% - Ênfase4 2 5 4 3 2" xfId="12428"/>
    <cellStyle name="40% - Ênfase4 2 5 4 3 3" xfId="19018"/>
    <cellStyle name="40% - Ênfase4 2 5 4 4" xfId="8041"/>
    <cellStyle name="40% - Ênfase4 2 5 4 5" xfId="14631"/>
    <cellStyle name="40% - Ênfase4 2 5 5" xfId="2541"/>
    <cellStyle name="40% - Ênfase4 2 5 5 2" xfId="9131"/>
    <cellStyle name="40% - Ênfase4 2 5 5 3" xfId="15721"/>
    <cellStyle name="40% - Ênfase4 2 5 6" xfId="4727"/>
    <cellStyle name="40% - Ênfase4 2 5 6 2" xfId="11317"/>
    <cellStyle name="40% - Ênfase4 2 5 6 3" xfId="17907"/>
    <cellStyle name="40% - Ênfase4 2 5 7" xfId="6930"/>
    <cellStyle name="40% - Ênfase4 2 5 8" xfId="13520"/>
    <cellStyle name="40% - Ênfase4 2 6" xfId="411"/>
    <cellStyle name="40% - Ênfase4 2 6 2" xfId="966"/>
    <cellStyle name="40% - Ênfase4 2 6 2 2" xfId="2069"/>
    <cellStyle name="40% - Ênfase4 2 6 2 2 2" xfId="4259"/>
    <cellStyle name="40% - Ênfase4 2 6 2 2 2 2" xfId="10849"/>
    <cellStyle name="40% - Ênfase4 2 6 2 2 2 3" xfId="17439"/>
    <cellStyle name="40% - Ênfase4 2 6 2 2 3" xfId="6457"/>
    <cellStyle name="40% - Ênfase4 2 6 2 2 3 2" xfId="13047"/>
    <cellStyle name="40% - Ênfase4 2 6 2 2 3 3" xfId="19637"/>
    <cellStyle name="40% - Ênfase4 2 6 2 2 4" xfId="8660"/>
    <cellStyle name="40% - Ênfase4 2 6 2 2 5" xfId="15250"/>
    <cellStyle name="40% - Ênfase4 2 6 2 3" xfId="3160"/>
    <cellStyle name="40% - Ênfase4 2 6 2 3 2" xfId="9750"/>
    <cellStyle name="40% - Ênfase4 2 6 2 3 3" xfId="16340"/>
    <cellStyle name="40% - Ênfase4 2 6 2 4" xfId="5358"/>
    <cellStyle name="40% - Ênfase4 2 6 2 4 2" xfId="11948"/>
    <cellStyle name="40% - Ênfase4 2 6 2 4 3" xfId="18538"/>
    <cellStyle name="40% - Ênfase4 2 6 2 5" xfId="7561"/>
    <cellStyle name="40% - Ênfase4 2 6 2 6" xfId="14151"/>
    <cellStyle name="40% - Ênfase4 2 6 3" xfId="1517"/>
    <cellStyle name="40% - Ênfase4 2 6 3 2" xfId="3708"/>
    <cellStyle name="40% - Ênfase4 2 6 3 2 2" xfId="10298"/>
    <cellStyle name="40% - Ênfase4 2 6 3 2 3" xfId="16888"/>
    <cellStyle name="40% - Ênfase4 2 6 3 3" xfId="5906"/>
    <cellStyle name="40% - Ênfase4 2 6 3 3 2" xfId="12496"/>
    <cellStyle name="40% - Ênfase4 2 6 3 3 3" xfId="19086"/>
    <cellStyle name="40% - Ênfase4 2 6 3 4" xfId="8109"/>
    <cellStyle name="40% - Ênfase4 2 6 3 5" xfId="14699"/>
    <cellStyle name="40% - Ênfase4 2 6 4" xfId="2609"/>
    <cellStyle name="40% - Ênfase4 2 6 4 2" xfId="9199"/>
    <cellStyle name="40% - Ênfase4 2 6 4 3" xfId="15789"/>
    <cellStyle name="40% - Ênfase4 2 6 5" xfId="4795"/>
    <cellStyle name="40% - Ênfase4 2 6 5 2" xfId="11385"/>
    <cellStyle name="40% - Ênfase4 2 6 5 3" xfId="17975"/>
    <cellStyle name="40% - Ênfase4 2 6 6" xfId="6998"/>
    <cellStyle name="40% - Ênfase4 2 6 7" xfId="13588"/>
    <cellStyle name="40% - Ênfase4 2 7" xfId="624"/>
    <cellStyle name="40% - Ênfase4 2 7 2" xfId="1178"/>
    <cellStyle name="40% - Ênfase4 2 7 2 2" xfId="2281"/>
    <cellStyle name="40% - Ênfase4 2 7 2 2 2" xfId="4471"/>
    <cellStyle name="40% - Ênfase4 2 7 2 2 2 2" xfId="11061"/>
    <cellStyle name="40% - Ênfase4 2 7 2 2 2 3" xfId="17651"/>
    <cellStyle name="40% - Ênfase4 2 7 2 2 3" xfId="6669"/>
    <cellStyle name="40% - Ênfase4 2 7 2 2 3 2" xfId="13259"/>
    <cellStyle name="40% - Ênfase4 2 7 2 2 3 3" xfId="19849"/>
    <cellStyle name="40% - Ênfase4 2 7 2 2 4" xfId="8872"/>
    <cellStyle name="40% - Ênfase4 2 7 2 2 5" xfId="15462"/>
    <cellStyle name="40% - Ênfase4 2 7 2 3" xfId="3372"/>
    <cellStyle name="40% - Ênfase4 2 7 2 3 2" xfId="9962"/>
    <cellStyle name="40% - Ênfase4 2 7 2 3 3" xfId="16552"/>
    <cellStyle name="40% - Ênfase4 2 7 2 4" xfId="5570"/>
    <cellStyle name="40% - Ênfase4 2 7 2 4 2" xfId="12160"/>
    <cellStyle name="40% - Ênfase4 2 7 2 4 3" xfId="18750"/>
    <cellStyle name="40% - Ênfase4 2 7 2 5" xfId="7773"/>
    <cellStyle name="40% - Ênfase4 2 7 2 6" xfId="14363"/>
    <cellStyle name="40% - Ênfase4 2 7 3" xfId="1729"/>
    <cellStyle name="40% - Ênfase4 2 7 3 2" xfId="3920"/>
    <cellStyle name="40% - Ênfase4 2 7 3 2 2" xfId="10510"/>
    <cellStyle name="40% - Ênfase4 2 7 3 2 3" xfId="17100"/>
    <cellStyle name="40% - Ênfase4 2 7 3 3" xfId="6118"/>
    <cellStyle name="40% - Ênfase4 2 7 3 3 2" xfId="12708"/>
    <cellStyle name="40% - Ênfase4 2 7 3 3 3" xfId="19298"/>
    <cellStyle name="40% - Ênfase4 2 7 3 4" xfId="8321"/>
    <cellStyle name="40% - Ênfase4 2 7 3 5" xfId="14911"/>
    <cellStyle name="40% - Ênfase4 2 7 4" xfId="2821"/>
    <cellStyle name="40% - Ênfase4 2 7 4 2" xfId="9411"/>
    <cellStyle name="40% - Ênfase4 2 7 4 3" xfId="16001"/>
    <cellStyle name="40% - Ênfase4 2 7 5" xfId="5007"/>
    <cellStyle name="40% - Ênfase4 2 7 5 2" xfId="11597"/>
    <cellStyle name="40% - Ênfase4 2 7 5 3" xfId="18187"/>
    <cellStyle name="40% - Ênfase4 2 7 6" xfId="7210"/>
    <cellStyle name="40% - Ênfase4 2 7 7" xfId="13800"/>
    <cellStyle name="40% - Ênfase4 2 8" xfId="662"/>
    <cellStyle name="40% - Ênfase4 2 8 2" xfId="1766"/>
    <cellStyle name="40% - Ênfase4 2 8 2 2" xfId="3956"/>
    <cellStyle name="40% - Ênfase4 2 8 2 2 2" xfId="10546"/>
    <cellStyle name="40% - Ênfase4 2 8 2 2 3" xfId="17136"/>
    <cellStyle name="40% - Ênfase4 2 8 2 3" xfId="6154"/>
    <cellStyle name="40% - Ênfase4 2 8 2 3 2" xfId="12744"/>
    <cellStyle name="40% - Ênfase4 2 8 2 3 3" xfId="19334"/>
    <cellStyle name="40% - Ênfase4 2 8 2 4" xfId="8357"/>
    <cellStyle name="40% - Ênfase4 2 8 2 5" xfId="14947"/>
    <cellStyle name="40% - Ênfase4 2 8 3" xfId="2857"/>
    <cellStyle name="40% - Ênfase4 2 8 3 2" xfId="9447"/>
    <cellStyle name="40% - Ênfase4 2 8 3 3" xfId="16037"/>
    <cellStyle name="40% - Ênfase4 2 8 4" xfId="5055"/>
    <cellStyle name="40% - Ênfase4 2 8 4 2" xfId="11645"/>
    <cellStyle name="40% - Ênfase4 2 8 4 3" xfId="18235"/>
    <cellStyle name="40% - Ênfase4 2 8 5" xfId="7258"/>
    <cellStyle name="40% - Ênfase4 2 8 6" xfId="13848"/>
    <cellStyle name="40% - Ênfase4 2 9" xfId="1261"/>
    <cellStyle name="40% - Ênfase4 2 9 2" xfId="3452"/>
    <cellStyle name="40% - Ênfase4 2 9 2 2" xfId="10042"/>
    <cellStyle name="40% - Ênfase4 2 9 2 3" xfId="16632"/>
    <cellStyle name="40% - Ênfase4 2 9 3" xfId="5650"/>
    <cellStyle name="40% - Ênfase4 2 9 3 2" xfId="12240"/>
    <cellStyle name="40% - Ênfase4 2 9 3 3" xfId="18830"/>
    <cellStyle name="40% - Ênfase4 2 9 4" xfId="7853"/>
    <cellStyle name="40% - Ênfase4 2 9 5" xfId="14443"/>
    <cellStyle name="40% - Ênfase4 3" xfId="1191"/>
    <cellStyle name="40% - Ênfase4 3 2" xfId="3384"/>
    <cellStyle name="40% - Ênfase4 3 2 2" xfId="9974"/>
    <cellStyle name="40% - Ênfase4 3 2 3" xfId="16564"/>
    <cellStyle name="40% - Ênfase4 3 3" xfId="5582"/>
    <cellStyle name="40% - Ênfase4 3 3 2" xfId="12172"/>
    <cellStyle name="40% - Ênfase4 3 3 3" xfId="18762"/>
    <cellStyle name="40% - Ênfase4 3 4" xfId="7785"/>
    <cellStyle name="40% - Ênfase4 3 5" xfId="14375"/>
    <cellStyle name="40% - Ênfase4 4" xfId="5019"/>
    <cellStyle name="40% - Ênfase4 4 2" xfId="11609"/>
    <cellStyle name="40% - Ênfase4 4 3" xfId="18199"/>
    <cellStyle name="40% - Ênfase4 5" xfId="7222"/>
    <cellStyle name="40% - Ênfase4 6" xfId="13812"/>
    <cellStyle name="40% - Ênfase5" xfId="39" builtinId="47" customBuiltin="1"/>
    <cellStyle name="40% - Ênfase5 2" xfId="99"/>
    <cellStyle name="40% - Ênfase5 2 10" xfId="2308"/>
    <cellStyle name="40% - Ênfase5 2 10 2" xfId="8898"/>
    <cellStyle name="40% - Ênfase5 2 10 3" xfId="15488"/>
    <cellStyle name="40% - Ênfase5 2 11" xfId="4541"/>
    <cellStyle name="40% - Ênfase5 2 11 2" xfId="11131"/>
    <cellStyle name="40% - Ênfase5 2 11 3" xfId="17721"/>
    <cellStyle name="40% - Ênfase5 2 12" xfId="6697"/>
    <cellStyle name="40% - Ênfase5 2 13" xfId="13287"/>
    <cellStyle name="40% - Ênfase5 2 2" xfId="174"/>
    <cellStyle name="40% - Ênfase5 2 2 2" xfId="292"/>
    <cellStyle name="40% - Ênfase5 2 2 2 2" xfId="553"/>
    <cellStyle name="40% - Ênfase5 2 2 2 2 2" xfId="1108"/>
    <cellStyle name="40% - Ênfase5 2 2 2 2 2 2" xfId="2211"/>
    <cellStyle name="40% - Ênfase5 2 2 2 2 2 2 2" xfId="4401"/>
    <cellStyle name="40% - Ênfase5 2 2 2 2 2 2 2 2" xfId="10991"/>
    <cellStyle name="40% - Ênfase5 2 2 2 2 2 2 2 3" xfId="17581"/>
    <cellStyle name="40% - Ênfase5 2 2 2 2 2 2 3" xfId="6599"/>
    <cellStyle name="40% - Ênfase5 2 2 2 2 2 2 3 2" xfId="13189"/>
    <cellStyle name="40% - Ênfase5 2 2 2 2 2 2 3 3" xfId="19779"/>
    <cellStyle name="40% - Ênfase5 2 2 2 2 2 2 4" xfId="8802"/>
    <cellStyle name="40% - Ênfase5 2 2 2 2 2 2 5" xfId="15392"/>
    <cellStyle name="40% - Ênfase5 2 2 2 2 2 3" xfId="3302"/>
    <cellStyle name="40% - Ênfase5 2 2 2 2 2 3 2" xfId="9892"/>
    <cellStyle name="40% - Ênfase5 2 2 2 2 2 3 3" xfId="16482"/>
    <cellStyle name="40% - Ênfase5 2 2 2 2 2 4" xfId="5500"/>
    <cellStyle name="40% - Ênfase5 2 2 2 2 2 4 2" xfId="12090"/>
    <cellStyle name="40% - Ênfase5 2 2 2 2 2 4 3" xfId="18680"/>
    <cellStyle name="40% - Ênfase5 2 2 2 2 2 5" xfId="7703"/>
    <cellStyle name="40% - Ênfase5 2 2 2 2 2 6" xfId="14293"/>
    <cellStyle name="40% - Ênfase5 2 2 2 2 3" xfId="1659"/>
    <cellStyle name="40% - Ênfase5 2 2 2 2 3 2" xfId="3850"/>
    <cellStyle name="40% - Ênfase5 2 2 2 2 3 2 2" xfId="10440"/>
    <cellStyle name="40% - Ênfase5 2 2 2 2 3 2 3" xfId="17030"/>
    <cellStyle name="40% - Ênfase5 2 2 2 2 3 3" xfId="6048"/>
    <cellStyle name="40% - Ênfase5 2 2 2 2 3 3 2" xfId="12638"/>
    <cellStyle name="40% - Ênfase5 2 2 2 2 3 3 3" xfId="19228"/>
    <cellStyle name="40% - Ênfase5 2 2 2 2 3 4" xfId="8251"/>
    <cellStyle name="40% - Ênfase5 2 2 2 2 3 5" xfId="14841"/>
    <cellStyle name="40% - Ênfase5 2 2 2 2 4" xfId="2751"/>
    <cellStyle name="40% - Ênfase5 2 2 2 2 4 2" xfId="9341"/>
    <cellStyle name="40% - Ênfase5 2 2 2 2 4 3" xfId="15931"/>
    <cellStyle name="40% - Ênfase5 2 2 2 2 5" xfId="4937"/>
    <cellStyle name="40% - Ênfase5 2 2 2 2 5 2" xfId="11527"/>
    <cellStyle name="40% - Ênfase5 2 2 2 2 5 3" xfId="18117"/>
    <cellStyle name="40% - Ênfase5 2 2 2 2 6" xfId="7140"/>
    <cellStyle name="40% - Ênfase5 2 2 2 2 7" xfId="13730"/>
    <cellStyle name="40% - Ênfase5 2 2 2 3" xfId="852"/>
    <cellStyle name="40% - Ênfase5 2 2 2 3 2" xfId="1955"/>
    <cellStyle name="40% - Ênfase5 2 2 2 3 2 2" xfId="4145"/>
    <cellStyle name="40% - Ênfase5 2 2 2 3 2 2 2" xfId="10735"/>
    <cellStyle name="40% - Ênfase5 2 2 2 3 2 2 3" xfId="17325"/>
    <cellStyle name="40% - Ênfase5 2 2 2 3 2 3" xfId="6343"/>
    <cellStyle name="40% - Ênfase5 2 2 2 3 2 3 2" xfId="12933"/>
    <cellStyle name="40% - Ênfase5 2 2 2 3 2 3 3" xfId="19523"/>
    <cellStyle name="40% - Ênfase5 2 2 2 3 2 4" xfId="8546"/>
    <cellStyle name="40% - Ênfase5 2 2 2 3 2 5" xfId="15136"/>
    <cellStyle name="40% - Ênfase5 2 2 2 3 3" xfId="3046"/>
    <cellStyle name="40% - Ênfase5 2 2 2 3 3 2" xfId="9636"/>
    <cellStyle name="40% - Ênfase5 2 2 2 3 3 3" xfId="16226"/>
    <cellStyle name="40% - Ênfase5 2 2 2 3 4" xfId="5244"/>
    <cellStyle name="40% - Ênfase5 2 2 2 3 4 2" xfId="11834"/>
    <cellStyle name="40% - Ênfase5 2 2 2 3 4 3" xfId="18424"/>
    <cellStyle name="40% - Ênfase5 2 2 2 3 5" xfId="7447"/>
    <cellStyle name="40% - Ênfase5 2 2 2 3 6" xfId="14037"/>
    <cellStyle name="40% - Ênfase5 2 2 2 4" xfId="1403"/>
    <cellStyle name="40% - Ênfase5 2 2 2 4 2" xfId="3594"/>
    <cellStyle name="40% - Ênfase5 2 2 2 4 2 2" xfId="10184"/>
    <cellStyle name="40% - Ênfase5 2 2 2 4 2 3" xfId="16774"/>
    <cellStyle name="40% - Ênfase5 2 2 2 4 3" xfId="5792"/>
    <cellStyle name="40% - Ênfase5 2 2 2 4 3 2" xfId="12382"/>
    <cellStyle name="40% - Ênfase5 2 2 2 4 3 3" xfId="18972"/>
    <cellStyle name="40% - Ênfase5 2 2 2 4 4" xfId="7995"/>
    <cellStyle name="40% - Ênfase5 2 2 2 4 5" xfId="14585"/>
    <cellStyle name="40% - Ênfase5 2 2 2 5" xfId="2495"/>
    <cellStyle name="40% - Ênfase5 2 2 2 5 2" xfId="9085"/>
    <cellStyle name="40% - Ênfase5 2 2 2 5 3" xfId="15675"/>
    <cellStyle name="40% - Ênfase5 2 2 2 6" xfId="4681"/>
    <cellStyle name="40% - Ênfase5 2 2 2 6 2" xfId="11271"/>
    <cellStyle name="40% - Ênfase5 2 2 2 6 3" xfId="17861"/>
    <cellStyle name="40% - Ênfase5 2 2 2 7" xfId="6884"/>
    <cellStyle name="40% - Ênfase5 2 2 2 8" xfId="13474"/>
    <cellStyle name="40% - Ênfase5 2 2 3" xfId="437"/>
    <cellStyle name="40% - Ênfase5 2 2 3 2" xfId="992"/>
    <cellStyle name="40% - Ênfase5 2 2 3 2 2" xfId="2095"/>
    <cellStyle name="40% - Ênfase5 2 2 3 2 2 2" xfId="4285"/>
    <cellStyle name="40% - Ênfase5 2 2 3 2 2 2 2" xfId="10875"/>
    <cellStyle name="40% - Ênfase5 2 2 3 2 2 2 3" xfId="17465"/>
    <cellStyle name="40% - Ênfase5 2 2 3 2 2 3" xfId="6483"/>
    <cellStyle name="40% - Ênfase5 2 2 3 2 2 3 2" xfId="13073"/>
    <cellStyle name="40% - Ênfase5 2 2 3 2 2 3 3" xfId="19663"/>
    <cellStyle name="40% - Ênfase5 2 2 3 2 2 4" xfId="8686"/>
    <cellStyle name="40% - Ênfase5 2 2 3 2 2 5" xfId="15276"/>
    <cellStyle name="40% - Ênfase5 2 2 3 2 3" xfId="3186"/>
    <cellStyle name="40% - Ênfase5 2 2 3 2 3 2" xfId="9776"/>
    <cellStyle name="40% - Ênfase5 2 2 3 2 3 3" xfId="16366"/>
    <cellStyle name="40% - Ênfase5 2 2 3 2 4" xfId="5384"/>
    <cellStyle name="40% - Ênfase5 2 2 3 2 4 2" xfId="11974"/>
    <cellStyle name="40% - Ênfase5 2 2 3 2 4 3" xfId="18564"/>
    <cellStyle name="40% - Ênfase5 2 2 3 2 5" xfId="7587"/>
    <cellStyle name="40% - Ênfase5 2 2 3 2 6" xfId="14177"/>
    <cellStyle name="40% - Ênfase5 2 2 3 3" xfId="1543"/>
    <cellStyle name="40% - Ênfase5 2 2 3 3 2" xfId="3734"/>
    <cellStyle name="40% - Ênfase5 2 2 3 3 2 2" xfId="10324"/>
    <cellStyle name="40% - Ênfase5 2 2 3 3 2 3" xfId="16914"/>
    <cellStyle name="40% - Ênfase5 2 2 3 3 3" xfId="5932"/>
    <cellStyle name="40% - Ênfase5 2 2 3 3 3 2" xfId="12522"/>
    <cellStyle name="40% - Ênfase5 2 2 3 3 3 3" xfId="19112"/>
    <cellStyle name="40% - Ênfase5 2 2 3 3 4" xfId="8135"/>
    <cellStyle name="40% - Ênfase5 2 2 3 3 5" xfId="14725"/>
    <cellStyle name="40% - Ênfase5 2 2 3 4" xfId="2635"/>
    <cellStyle name="40% - Ênfase5 2 2 3 4 2" xfId="9225"/>
    <cellStyle name="40% - Ênfase5 2 2 3 4 3" xfId="15815"/>
    <cellStyle name="40% - Ênfase5 2 2 3 5" xfId="4821"/>
    <cellStyle name="40% - Ênfase5 2 2 3 5 2" xfId="11411"/>
    <cellStyle name="40% - Ênfase5 2 2 3 5 3" xfId="18001"/>
    <cellStyle name="40% - Ênfase5 2 2 3 6" xfId="7024"/>
    <cellStyle name="40% - Ênfase5 2 2 3 7" xfId="13614"/>
    <cellStyle name="40% - Ênfase5 2 2 4" xfId="736"/>
    <cellStyle name="40% - Ênfase5 2 2 4 2" xfId="1839"/>
    <cellStyle name="40% - Ênfase5 2 2 4 2 2" xfId="4029"/>
    <cellStyle name="40% - Ênfase5 2 2 4 2 2 2" xfId="10619"/>
    <cellStyle name="40% - Ênfase5 2 2 4 2 2 3" xfId="17209"/>
    <cellStyle name="40% - Ênfase5 2 2 4 2 3" xfId="6227"/>
    <cellStyle name="40% - Ênfase5 2 2 4 2 3 2" xfId="12817"/>
    <cellStyle name="40% - Ênfase5 2 2 4 2 3 3" xfId="19407"/>
    <cellStyle name="40% - Ênfase5 2 2 4 2 4" xfId="8430"/>
    <cellStyle name="40% - Ênfase5 2 2 4 2 5" xfId="15020"/>
    <cellStyle name="40% - Ênfase5 2 2 4 3" xfId="2930"/>
    <cellStyle name="40% - Ênfase5 2 2 4 3 2" xfId="9520"/>
    <cellStyle name="40% - Ênfase5 2 2 4 3 3" xfId="16110"/>
    <cellStyle name="40% - Ênfase5 2 2 4 4" xfId="5128"/>
    <cellStyle name="40% - Ênfase5 2 2 4 4 2" xfId="11718"/>
    <cellStyle name="40% - Ênfase5 2 2 4 4 3" xfId="18308"/>
    <cellStyle name="40% - Ênfase5 2 2 4 5" xfId="7331"/>
    <cellStyle name="40% - Ênfase5 2 2 4 6" xfId="13921"/>
    <cellStyle name="40% - Ênfase5 2 2 5" xfId="1287"/>
    <cellStyle name="40% - Ênfase5 2 2 5 2" xfId="3478"/>
    <cellStyle name="40% - Ênfase5 2 2 5 2 2" xfId="10068"/>
    <cellStyle name="40% - Ênfase5 2 2 5 2 3" xfId="16658"/>
    <cellStyle name="40% - Ênfase5 2 2 5 3" xfId="5676"/>
    <cellStyle name="40% - Ênfase5 2 2 5 3 2" xfId="12266"/>
    <cellStyle name="40% - Ênfase5 2 2 5 3 3" xfId="18856"/>
    <cellStyle name="40% - Ênfase5 2 2 5 4" xfId="7879"/>
    <cellStyle name="40% - Ênfase5 2 2 5 5" xfId="14469"/>
    <cellStyle name="40% - Ênfase5 2 2 6" xfId="2379"/>
    <cellStyle name="40% - Ênfase5 2 2 6 2" xfId="8969"/>
    <cellStyle name="40% - Ênfase5 2 2 6 3" xfId="15559"/>
    <cellStyle name="40% - Ênfase5 2 2 7" xfId="4565"/>
    <cellStyle name="40% - Ênfase5 2 2 7 2" xfId="11155"/>
    <cellStyle name="40% - Ênfase5 2 2 7 3" xfId="17745"/>
    <cellStyle name="40% - Ênfase5 2 2 8" xfId="6768"/>
    <cellStyle name="40% - Ênfase5 2 2 9" xfId="13358"/>
    <cellStyle name="40% - Ênfase5 2 3" xfId="198"/>
    <cellStyle name="40% - Ênfase5 2 3 2" xfId="316"/>
    <cellStyle name="40% - Ênfase5 2 3 2 2" xfId="577"/>
    <cellStyle name="40% - Ênfase5 2 3 2 2 2" xfId="1132"/>
    <cellStyle name="40% - Ênfase5 2 3 2 2 2 2" xfId="2235"/>
    <cellStyle name="40% - Ênfase5 2 3 2 2 2 2 2" xfId="4425"/>
    <cellStyle name="40% - Ênfase5 2 3 2 2 2 2 2 2" xfId="11015"/>
    <cellStyle name="40% - Ênfase5 2 3 2 2 2 2 2 3" xfId="17605"/>
    <cellStyle name="40% - Ênfase5 2 3 2 2 2 2 3" xfId="6623"/>
    <cellStyle name="40% - Ênfase5 2 3 2 2 2 2 3 2" xfId="13213"/>
    <cellStyle name="40% - Ênfase5 2 3 2 2 2 2 3 3" xfId="19803"/>
    <cellStyle name="40% - Ênfase5 2 3 2 2 2 2 4" xfId="8826"/>
    <cellStyle name="40% - Ênfase5 2 3 2 2 2 2 5" xfId="15416"/>
    <cellStyle name="40% - Ênfase5 2 3 2 2 2 3" xfId="3326"/>
    <cellStyle name="40% - Ênfase5 2 3 2 2 2 3 2" xfId="9916"/>
    <cellStyle name="40% - Ênfase5 2 3 2 2 2 3 3" xfId="16506"/>
    <cellStyle name="40% - Ênfase5 2 3 2 2 2 4" xfId="5524"/>
    <cellStyle name="40% - Ênfase5 2 3 2 2 2 4 2" xfId="12114"/>
    <cellStyle name="40% - Ênfase5 2 3 2 2 2 4 3" xfId="18704"/>
    <cellStyle name="40% - Ênfase5 2 3 2 2 2 5" xfId="7727"/>
    <cellStyle name="40% - Ênfase5 2 3 2 2 2 6" xfId="14317"/>
    <cellStyle name="40% - Ênfase5 2 3 2 2 3" xfId="1683"/>
    <cellStyle name="40% - Ênfase5 2 3 2 2 3 2" xfId="3874"/>
    <cellStyle name="40% - Ênfase5 2 3 2 2 3 2 2" xfId="10464"/>
    <cellStyle name="40% - Ênfase5 2 3 2 2 3 2 3" xfId="17054"/>
    <cellStyle name="40% - Ênfase5 2 3 2 2 3 3" xfId="6072"/>
    <cellStyle name="40% - Ênfase5 2 3 2 2 3 3 2" xfId="12662"/>
    <cellStyle name="40% - Ênfase5 2 3 2 2 3 3 3" xfId="19252"/>
    <cellStyle name="40% - Ênfase5 2 3 2 2 3 4" xfId="8275"/>
    <cellStyle name="40% - Ênfase5 2 3 2 2 3 5" xfId="14865"/>
    <cellStyle name="40% - Ênfase5 2 3 2 2 4" xfId="2775"/>
    <cellStyle name="40% - Ênfase5 2 3 2 2 4 2" xfId="9365"/>
    <cellStyle name="40% - Ênfase5 2 3 2 2 4 3" xfId="15955"/>
    <cellStyle name="40% - Ênfase5 2 3 2 2 5" xfId="4961"/>
    <cellStyle name="40% - Ênfase5 2 3 2 2 5 2" xfId="11551"/>
    <cellStyle name="40% - Ênfase5 2 3 2 2 5 3" xfId="18141"/>
    <cellStyle name="40% - Ênfase5 2 3 2 2 6" xfId="7164"/>
    <cellStyle name="40% - Ênfase5 2 3 2 2 7" xfId="13754"/>
    <cellStyle name="40% - Ênfase5 2 3 2 3" xfId="876"/>
    <cellStyle name="40% - Ênfase5 2 3 2 3 2" xfId="1979"/>
    <cellStyle name="40% - Ênfase5 2 3 2 3 2 2" xfId="4169"/>
    <cellStyle name="40% - Ênfase5 2 3 2 3 2 2 2" xfId="10759"/>
    <cellStyle name="40% - Ênfase5 2 3 2 3 2 2 3" xfId="17349"/>
    <cellStyle name="40% - Ênfase5 2 3 2 3 2 3" xfId="6367"/>
    <cellStyle name="40% - Ênfase5 2 3 2 3 2 3 2" xfId="12957"/>
    <cellStyle name="40% - Ênfase5 2 3 2 3 2 3 3" xfId="19547"/>
    <cellStyle name="40% - Ênfase5 2 3 2 3 2 4" xfId="8570"/>
    <cellStyle name="40% - Ênfase5 2 3 2 3 2 5" xfId="15160"/>
    <cellStyle name="40% - Ênfase5 2 3 2 3 3" xfId="3070"/>
    <cellStyle name="40% - Ênfase5 2 3 2 3 3 2" xfId="9660"/>
    <cellStyle name="40% - Ênfase5 2 3 2 3 3 3" xfId="16250"/>
    <cellStyle name="40% - Ênfase5 2 3 2 3 4" xfId="5268"/>
    <cellStyle name="40% - Ênfase5 2 3 2 3 4 2" xfId="11858"/>
    <cellStyle name="40% - Ênfase5 2 3 2 3 4 3" xfId="18448"/>
    <cellStyle name="40% - Ênfase5 2 3 2 3 5" xfId="7471"/>
    <cellStyle name="40% - Ênfase5 2 3 2 3 6" xfId="14061"/>
    <cellStyle name="40% - Ênfase5 2 3 2 4" xfId="1427"/>
    <cellStyle name="40% - Ênfase5 2 3 2 4 2" xfId="3618"/>
    <cellStyle name="40% - Ênfase5 2 3 2 4 2 2" xfId="10208"/>
    <cellStyle name="40% - Ênfase5 2 3 2 4 2 3" xfId="16798"/>
    <cellStyle name="40% - Ênfase5 2 3 2 4 3" xfId="5816"/>
    <cellStyle name="40% - Ênfase5 2 3 2 4 3 2" xfId="12406"/>
    <cellStyle name="40% - Ênfase5 2 3 2 4 3 3" xfId="18996"/>
    <cellStyle name="40% - Ênfase5 2 3 2 4 4" xfId="8019"/>
    <cellStyle name="40% - Ênfase5 2 3 2 4 5" xfId="14609"/>
    <cellStyle name="40% - Ênfase5 2 3 2 5" xfId="2519"/>
    <cellStyle name="40% - Ênfase5 2 3 2 5 2" xfId="9109"/>
    <cellStyle name="40% - Ênfase5 2 3 2 5 3" xfId="15699"/>
    <cellStyle name="40% - Ênfase5 2 3 2 6" xfId="4705"/>
    <cellStyle name="40% - Ênfase5 2 3 2 6 2" xfId="11295"/>
    <cellStyle name="40% - Ênfase5 2 3 2 6 3" xfId="17885"/>
    <cellStyle name="40% - Ênfase5 2 3 2 7" xfId="6908"/>
    <cellStyle name="40% - Ênfase5 2 3 2 8" xfId="13498"/>
    <cellStyle name="40% - Ênfase5 2 3 3" xfId="461"/>
    <cellStyle name="40% - Ênfase5 2 3 3 2" xfId="1016"/>
    <cellStyle name="40% - Ênfase5 2 3 3 2 2" xfId="2119"/>
    <cellStyle name="40% - Ênfase5 2 3 3 2 2 2" xfId="4309"/>
    <cellStyle name="40% - Ênfase5 2 3 3 2 2 2 2" xfId="10899"/>
    <cellStyle name="40% - Ênfase5 2 3 3 2 2 2 3" xfId="17489"/>
    <cellStyle name="40% - Ênfase5 2 3 3 2 2 3" xfId="6507"/>
    <cellStyle name="40% - Ênfase5 2 3 3 2 2 3 2" xfId="13097"/>
    <cellStyle name="40% - Ênfase5 2 3 3 2 2 3 3" xfId="19687"/>
    <cellStyle name="40% - Ênfase5 2 3 3 2 2 4" xfId="8710"/>
    <cellStyle name="40% - Ênfase5 2 3 3 2 2 5" xfId="15300"/>
    <cellStyle name="40% - Ênfase5 2 3 3 2 3" xfId="3210"/>
    <cellStyle name="40% - Ênfase5 2 3 3 2 3 2" xfId="9800"/>
    <cellStyle name="40% - Ênfase5 2 3 3 2 3 3" xfId="16390"/>
    <cellStyle name="40% - Ênfase5 2 3 3 2 4" xfId="5408"/>
    <cellStyle name="40% - Ênfase5 2 3 3 2 4 2" xfId="11998"/>
    <cellStyle name="40% - Ênfase5 2 3 3 2 4 3" xfId="18588"/>
    <cellStyle name="40% - Ênfase5 2 3 3 2 5" xfId="7611"/>
    <cellStyle name="40% - Ênfase5 2 3 3 2 6" xfId="14201"/>
    <cellStyle name="40% - Ênfase5 2 3 3 3" xfId="1567"/>
    <cellStyle name="40% - Ênfase5 2 3 3 3 2" xfId="3758"/>
    <cellStyle name="40% - Ênfase5 2 3 3 3 2 2" xfId="10348"/>
    <cellStyle name="40% - Ênfase5 2 3 3 3 2 3" xfId="16938"/>
    <cellStyle name="40% - Ênfase5 2 3 3 3 3" xfId="5956"/>
    <cellStyle name="40% - Ênfase5 2 3 3 3 3 2" xfId="12546"/>
    <cellStyle name="40% - Ênfase5 2 3 3 3 3 3" xfId="19136"/>
    <cellStyle name="40% - Ênfase5 2 3 3 3 4" xfId="8159"/>
    <cellStyle name="40% - Ênfase5 2 3 3 3 5" xfId="14749"/>
    <cellStyle name="40% - Ênfase5 2 3 3 4" xfId="2659"/>
    <cellStyle name="40% - Ênfase5 2 3 3 4 2" xfId="9249"/>
    <cellStyle name="40% - Ênfase5 2 3 3 4 3" xfId="15839"/>
    <cellStyle name="40% - Ênfase5 2 3 3 5" xfId="4845"/>
    <cellStyle name="40% - Ênfase5 2 3 3 5 2" xfId="11435"/>
    <cellStyle name="40% - Ênfase5 2 3 3 5 3" xfId="18025"/>
    <cellStyle name="40% - Ênfase5 2 3 3 6" xfId="7048"/>
    <cellStyle name="40% - Ênfase5 2 3 3 7" xfId="13638"/>
    <cellStyle name="40% - Ênfase5 2 3 4" xfId="760"/>
    <cellStyle name="40% - Ênfase5 2 3 4 2" xfId="1863"/>
    <cellStyle name="40% - Ênfase5 2 3 4 2 2" xfId="4053"/>
    <cellStyle name="40% - Ênfase5 2 3 4 2 2 2" xfId="10643"/>
    <cellStyle name="40% - Ênfase5 2 3 4 2 2 3" xfId="17233"/>
    <cellStyle name="40% - Ênfase5 2 3 4 2 3" xfId="6251"/>
    <cellStyle name="40% - Ênfase5 2 3 4 2 3 2" xfId="12841"/>
    <cellStyle name="40% - Ênfase5 2 3 4 2 3 3" xfId="19431"/>
    <cellStyle name="40% - Ênfase5 2 3 4 2 4" xfId="8454"/>
    <cellStyle name="40% - Ênfase5 2 3 4 2 5" xfId="15044"/>
    <cellStyle name="40% - Ênfase5 2 3 4 3" xfId="2954"/>
    <cellStyle name="40% - Ênfase5 2 3 4 3 2" xfId="9544"/>
    <cellStyle name="40% - Ênfase5 2 3 4 3 3" xfId="16134"/>
    <cellStyle name="40% - Ênfase5 2 3 4 4" xfId="5152"/>
    <cellStyle name="40% - Ênfase5 2 3 4 4 2" xfId="11742"/>
    <cellStyle name="40% - Ênfase5 2 3 4 4 3" xfId="18332"/>
    <cellStyle name="40% - Ênfase5 2 3 4 5" xfId="7355"/>
    <cellStyle name="40% - Ênfase5 2 3 4 6" xfId="13945"/>
    <cellStyle name="40% - Ênfase5 2 3 5" xfId="1311"/>
    <cellStyle name="40% - Ênfase5 2 3 5 2" xfId="3502"/>
    <cellStyle name="40% - Ênfase5 2 3 5 2 2" xfId="10092"/>
    <cellStyle name="40% - Ênfase5 2 3 5 2 3" xfId="16682"/>
    <cellStyle name="40% - Ênfase5 2 3 5 3" xfId="5700"/>
    <cellStyle name="40% - Ênfase5 2 3 5 3 2" xfId="12290"/>
    <cellStyle name="40% - Ênfase5 2 3 5 3 3" xfId="18880"/>
    <cellStyle name="40% - Ênfase5 2 3 5 4" xfId="7903"/>
    <cellStyle name="40% - Ênfase5 2 3 5 5" xfId="14493"/>
    <cellStyle name="40% - Ênfase5 2 3 6" xfId="2403"/>
    <cellStyle name="40% - Ênfase5 2 3 6 2" xfId="8993"/>
    <cellStyle name="40% - Ênfase5 2 3 6 3" xfId="15583"/>
    <cellStyle name="40% - Ênfase5 2 3 7" xfId="4589"/>
    <cellStyle name="40% - Ênfase5 2 3 7 2" xfId="11179"/>
    <cellStyle name="40% - Ênfase5 2 3 7 3" xfId="17769"/>
    <cellStyle name="40% - Ênfase5 2 3 8" xfId="6792"/>
    <cellStyle name="40% - Ênfase5 2 3 9" xfId="13382"/>
    <cellStyle name="40% - Ênfase5 2 4" xfId="268"/>
    <cellStyle name="40% - Ênfase5 2 4 2" xfId="529"/>
    <cellStyle name="40% - Ênfase5 2 4 2 2" xfId="1084"/>
    <cellStyle name="40% - Ênfase5 2 4 2 2 2" xfId="2187"/>
    <cellStyle name="40% - Ênfase5 2 4 2 2 2 2" xfId="4377"/>
    <cellStyle name="40% - Ênfase5 2 4 2 2 2 2 2" xfId="10967"/>
    <cellStyle name="40% - Ênfase5 2 4 2 2 2 2 3" xfId="17557"/>
    <cellStyle name="40% - Ênfase5 2 4 2 2 2 3" xfId="6575"/>
    <cellStyle name="40% - Ênfase5 2 4 2 2 2 3 2" xfId="13165"/>
    <cellStyle name="40% - Ênfase5 2 4 2 2 2 3 3" xfId="19755"/>
    <cellStyle name="40% - Ênfase5 2 4 2 2 2 4" xfId="8778"/>
    <cellStyle name="40% - Ênfase5 2 4 2 2 2 5" xfId="15368"/>
    <cellStyle name="40% - Ênfase5 2 4 2 2 3" xfId="3278"/>
    <cellStyle name="40% - Ênfase5 2 4 2 2 3 2" xfId="9868"/>
    <cellStyle name="40% - Ênfase5 2 4 2 2 3 3" xfId="16458"/>
    <cellStyle name="40% - Ênfase5 2 4 2 2 4" xfId="5476"/>
    <cellStyle name="40% - Ênfase5 2 4 2 2 4 2" xfId="12066"/>
    <cellStyle name="40% - Ênfase5 2 4 2 2 4 3" xfId="18656"/>
    <cellStyle name="40% - Ênfase5 2 4 2 2 5" xfId="7679"/>
    <cellStyle name="40% - Ênfase5 2 4 2 2 6" xfId="14269"/>
    <cellStyle name="40% - Ênfase5 2 4 2 3" xfId="1635"/>
    <cellStyle name="40% - Ênfase5 2 4 2 3 2" xfId="3826"/>
    <cellStyle name="40% - Ênfase5 2 4 2 3 2 2" xfId="10416"/>
    <cellStyle name="40% - Ênfase5 2 4 2 3 2 3" xfId="17006"/>
    <cellStyle name="40% - Ênfase5 2 4 2 3 3" xfId="6024"/>
    <cellStyle name="40% - Ênfase5 2 4 2 3 3 2" xfId="12614"/>
    <cellStyle name="40% - Ênfase5 2 4 2 3 3 3" xfId="19204"/>
    <cellStyle name="40% - Ênfase5 2 4 2 3 4" xfId="8227"/>
    <cellStyle name="40% - Ênfase5 2 4 2 3 5" xfId="14817"/>
    <cellStyle name="40% - Ênfase5 2 4 2 4" xfId="2727"/>
    <cellStyle name="40% - Ênfase5 2 4 2 4 2" xfId="9317"/>
    <cellStyle name="40% - Ênfase5 2 4 2 4 3" xfId="15907"/>
    <cellStyle name="40% - Ênfase5 2 4 2 5" xfId="4913"/>
    <cellStyle name="40% - Ênfase5 2 4 2 5 2" xfId="11503"/>
    <cellStyle name="40% - Ênfase5 2 4 2 5 3" xfId="18093"/>
    <cellStyle name="40% - Ênfase5 2 4 2 6" xfId="7116"/>
    <cellStyle name="40% - Ênfase5 2 4 2 7" xfId="13706"/>
    <cellStyle name="40% - Ênfase5 2 4 3" xfId="828"/>
    <cellStyle name="40% - Ênfase5 2 4 3 2" xfId="1931"/>
    <cellStyle name="40% - Ênfase5 2 4 3 2 2" xfId="4121"/>
    <cellStyle name="40% - Ênfase5 2 4 3 2 2 2" xfId="10711"/>
    <cellStyle name="40% - Ênfase5 2 4 3 2 2 3" xfId="17301"/>
    <cellStyle name="40% - Ênfase5 2 4 3 2 3" xfId="6319"/>
    <cellStyle name="40% - Ênfase5 2 4 3 2 3 2" xfId="12909"/>
    <cellStyle name="40% - Ênfase5 2 4 3 2 3 3" xfId="19499"/>
    <cellStyle name="40% - Ênfase5 2 4 3 2 4" xfId="8522"/>
    <cellStyle name="40% - Ênfase5 2 4 3 2 5" xfId="15112"/>
    <cellStyle name="40% - Ênfase5 2 4 3 3" xfId="3022"/>
    <cellStyle name="40% - Ênfase5 2 4 3 3 2" xfId="9612"/>
    <cellStyle name="40% - Ênfase5 2 4 3 3 3" xfId="16202"/>
    <cellStyle name="40% - Ênfase5 2 4 3 4" xfId="5220"/>
    <cellStyle name="40% - Ênfase5 2 4 3 4 2" xfId="11810"/>
    <cellStyle name="40% - Ênfase5 2 4 3 4 3" xfId="18400"/>
    <cellStyle name="40% - Ênfase5 2 4 3 5" xfId="7423"/>
    <cellStyle name="40% - Ênfase5 2 4 3 6" xfId="14013"/>
    <cellStyle name="40% - Ênfase5 2 4 4" xfId="1379"/>
    <cellStyle name="40% - Ênfase5 2 4 4 2" xfId="3570"/>
    <cellStyle name="40% - Ênfase5 2 4 4 2 2" xfId="10160"/>
    <cellStyle name="40% - Ênfase5 2 4 4 2 3" xfId="16750"/>
    <cellStyle name="40% - Ênfase5 2 4 4 3" xfId="5768"/>
    <cellStyle name="40% - Ênfase5 2 4 4 3 2" xfId="12358"/>
    <cellStyle name="40% - Ênfase5 2 4 4 3 3" xfId="18948"/>
    <cellStyle name="40% - Ênfase5 2 4 4 4" xfId="7971"/>
    <cellStyle name="40% - Ênfase5 2 4 4 5" xfId="14561"/>
    <cellStyle name="40% - Ênfase5 2 4 5" xfId="2471"/>
    <cellStyle name="40% - Ênfase5 2 4 5 2" xfId="9061"/>
    <cellStyle name="40% - Ênfase5 2 4 5 3" xfId="15651"/>
    <cellStyle name="40% - Ênfase5 2 4 6" xfId="4657"/>
    <cellStyle name="40% - Ênfase5 2 4 6 2" xfId="11247"/>
    <cellStyle name="40% - Ênfase5 2 4 6 3" xfId="17837"/>
    <cellStyle name="40% - Ênfase5 2 4 7" xfId="6860"/>
    <cellStyle name="40% - Ênfase5 2 4 8" xfId="13450"/>
    <cellStyle name="40% - Ênfase5 2 5" xfId="343"/>
    <cellStyle name="40% - Ênfase5 2 5 2" xfId="602"/>
    <cellStyle name="40% - Ênfase5 2 5 2 2" xfId="1156"/>
    <cellStyle name="40% - Ênfase5 2 5 2 2 2" xfId="2259"/>
    <cellStyle name="40% - Ênfase5 2 5 2 2 2 2" xfId="4449"/>
    <cellStyle name="40% - Ênfase5 2 5 2 2 2 2 2" xfId="11039"/>
    <cellStyle name="40% - Ênfase5 2 5 2 2 2 2 3" xfId="17629"/>
    <cellStyle name="40% - Ênfase5 2 5 2 2 2 3" xfId="6647"/>
    <cellStyle name="40% - Ênfase5 2 5 2 2 2 3 2" xfId="13237"/>
    <cellStyle name="40% - Ênfase5 2 5 2 2 2 3 3" xfId="19827"/>
    <cellStyle name="40% - Ênfase5 2 5 2 2 2 4" xfId="8850"/>
    <cellStyle name="40% - Ênfase5 2 5 2 2 2 5" xfId="15440"/>
    <cellStyle name="40% - Ênfase5 2 5 2 2 3" xfId="3350"/>
    <cellStyle name="40% - Ênfase5 2 5 2 2 3 2" xfId="9940"/>
    <cellStyle name="40% - Ênfase5 2 5 2 2 3 3" xfId="16530"/>
    <cellStyle name="40% - Ênfase5 2 5 2 2 4" xfId="5548"/>
    <cellStyle name="40% - Ênfase5 2 5 2 2 4 2" xfId="12138"/>
    <cellStyle name="40% - Ênfase5 2 5 2 2 4 3" xfId="18728"/>
    <cellStyle name="40% - Ênfase5 2 5 2 2 5" xfId="7751"/>
    <cellStyle name="40% - Ênfase5 2 5 2 2 6" xfId="14341"/>
    <cellStyle name="40% - Ênfase5 2 5 2 3" xfId="1707"/>
    <cellStyle name="40% - Ênfase5 2 5 2 3 2" xfId="3898"/>
    <cellStyle name="40% - Ênfase5 2 5 2 3 2 2" xfId="10488"/>
    <cellStyle name="40% - Ênfase5 2 5 2 3 2 3" xfId="17078"/>
    <cellStyle name="40% - Ênfase5 2 5 2 3 3" xfId="6096"/>
    <cellStyle name="40% - Ênfase5 2 5 2 3 3 2" xfId="12686"/>
    <cellStyle name="40% - Ênfase5 2 5 2 3 3 3" xfId="19276"/>
    <cellStyle name="40% - Ênfase5 2 5 2 3 4" xfId="8299"/>
    <cellStyle name="40% - Ênfase5 2 5 2 3 5" xfId="14889"/>
    <cellStyle name="40% - Ênfase5 2 5 2 4" xfId="2799"/>
    <cellStyle name="40% - Ênfase5 2 5 2 4 2" xfId="9389"/>
    <cellStyle name="40% - Ênfase5 2 5 2 4 3" xfId="15979"/>
    <cellStyle name="40% - Ênfase5 2 5 2 5" xfId="4985"/>
    <cellStyle name="40% - Ênfase5 2 5 2 5 2" xfId="11575"/>
    <cellStyle name="40% - Ênfase5 2 5 2 5 3" xfId="18165"/>
    <cellStyle name="40% - Ênfase5 2 5 2 6" xfId="7188"/>
    <cellStyle name="40% - Ênfase5 2 5 2 7" xfId="13778"/>
    <cellStyle name="40% - Ênfase5 2 5 3" xfId="900"/>
    <cellStyle name="40% - Ênfase5 2 5 3 2" xfId="2003"/>
    <cellStyle name="40% - Ênfase5 2 5 3 2 2" xfId="4193"/>
    <cellStyle name="40% - Ênfase5 2 5 3 2 2 2" xfId="10783"/>
    <cellStyle name="40% - Ênfase5 2 5 3 2 2 3" xfId="17373"/>
    <cellStyle name="40% - Ênfase5 2 5 3 2 3" xfId="6391"/>
    <cellStyle name="40% - Ênfase5 2 5 3 2 3 2" xfId="12981"/>
    <cellStyle name="40% - Ênfase5 2 5 3 2 3 3" xfId="19571"/>
    <cellStyle name="40% - Ênfase5 2 5 3 2 4" xfId="8594"/>
    <cellStyle name="40% - Ênfase5 2 5 3 2 5" xfId="15184"/>
    <cellStyle name="40% - Ênfase5 2 5 3 3" xfId="3094"/>
    <cellStyle name="40% - Ênfase5 2 5 3 3 2" xfId="9684"/>
    <cellStyle name="40% - Ênfase5 2 5 3 3 3" xfId="16274"/>
    <cellStyle name="40% - Ênfase5 2 5 3 4" xfId="5292"/>
    <cellStyle name="40% - Ênfase5 2 5 3 4 2" xfId="11882"/>
    <cellStyle name="40% - Ênfase5 2 5 3 4 3" xfId="18472"/>
    <cellStyle name="40% - Ênfase5 2 5 3 5" xfId="7495"/>
    <cellStyle name="40% - Ênfase5 2 5 3 6" xfId="14085"/>
    <cellStyle name="40% - Ênfase5 2 5 4" xfId="1451"/>
    <cellStyle name="40% - Ênfase5 2 5 4 2" xfId="3642"/>
    <cellStyle name="40% - Ênfase5 2 5 4 2 2" xfId="10232"/>
    <cellStyle name="40% - Ênfase5 2 5 4 2 3" xfId="16822"/>
    <cellStyle name="40% - Ênfase5 2 5 4 3" xfId="5840"/>
    <cellStyle name="40% - Ênfase5 2 5 4 3 2" xfId="12430"/>
    <cellStyle name="40% - Ênfase5 2 5 4 3 3" xfId="19020"/>
    <cellStyle name="40% - Ênfase5 2 5 4 4" xfId="8043"/>
    <cellStyle name="40% - Ênfase5 2 5 4 5" xfId="14633"/>
    <cellStyle name="40% - Ênfase5 2 5 5" xfId="2543"/>
    <cellStyle name="40% - Ênfase5 2 5 5 2" xfId="9133"/>
    <cellStyle name="40% - Ênfase5 2 5 5 3" xfId="15723"/>
    <cellStyle name="40% - Ênfase5 2 5 6" xfId="4729"/>
    <cellStyle name="40% - Ênfase5 2 5 6 2" xfId="11319"/>
    <cellStyle name="40% - Ênfase5 2 5 6 3" xfId="17909"/>
    <cellStyle name="40% - Ênfase5 2 5 7" xfId="6932"/>
    <cellStyle name="40% - Ênfase5 2 5 8" xfId="13522"/>
    <cellStyle name="40% - Ênfase5 2 6" xfId="413"/>
    <cellStyle name="40% - Ênfase5 2 6 2" xfId="968"/>
    <cellStyle name="40% - Ênfase5 2 6 2 2" xfId="2071"/>
    <cellStyle name="40% - Ênfase5 2 6 2 2 2" xfId="4261"/>
    <cellStyle name="40% - Ênfase5 2 6 2 2 2 2" xfId="10851"/>
    <cellStyle name="40% - Ênfase5 2 6 2 2 2 3" xfId="17441"/>
    <cellStyle name="40% - Ênfase5 2 6 2 2 3" xfId="6459"/>
    <cellStyle name="40% - Ênfase5 2 6 2 2 3 2" xfId="13049"/>
    <cellStyle name="40% - Ênfase5 2 6 2 2 3 3" xfId="19639"/>
    <cellStyle name="40% - Ênfase5 2 6 2 2 4" xfId="8662"/>
    <cellStyle name="40% - Ênfase5 2 6 2 2 5" xfId="15252"/>
    <cellStyle name="40% - Ênfase5 2 6 2 3" xfId="3162"/>
    <cellStyle name="40% - Ênfase5 2 6 2 3 2" xfId="9752"/>
    <cellStyle name="40% - Ênfase5 2 6 2 3 3" xfId="16342"/>
    <cellStyle name="40% - Ênfase5 2 6 2 4" xfId="5360"/>
    <cellStyle name="40% - Ênfase5 2 6 2 4 2" xfId="11950"/>
    <cellStyle name="40% - Ênfase5 2 6 2 4 3" xfId="18540"/>
    <cellStyle name="40% - Ênfase5 2 6 2 5" xfId="7563"/>
    <cellStyle name="40% - Ênfase5 2 6 2 6" xfId="14153"/>
    <cellStyle name="40% - Ênfase5 2 6 3" xfId="1519"/>
    <cellStyle name="40% - Ênfase5 2 6 3 2" xfId="3710"/>
    <cellStyle name="40% - Ênfase5 2 6 3 2 2" xfId="10300"/>
    <cellStyle name="40% - Ênfase5 2 6 3 2 3" xfId="16890"/>
    <cellStyle name="40% - Ênfase5 2 6 3 3" xfId="5908"/>
    <cellStyle name="40% - Ênfase5 2 6 3 3 2" xfId="12498"/>
    <cellStyle name="40% - Ênfase5 2 6 3 3 3" xfId="19088"/>
    <cellStyle name="40% - Ênfase5 2 6 3 4" xfId="8111"/>
    <cellStyle name="40% - Ênfase5 2 6 3 5" xfId="14701"/>
    <cellStyle name="40% - Ênfase5 2 6 4" xfId="2611"/>
    <cellStyle name="40% - Ênfase5 2 6 4 2" xfId="9201"/>
    <cellStyle name="40% - Ênfase5 2 6 4 3" xfId="15791"/>
    <cellStyle name="40% - Ênfase5 2 6 5" xfId="4797"/>
    <cellStyle name="40% - Ênfase5 2 6 5 2" xfId="11387"/>
    <cellStyle name="40% - Ênfase5 2 6 5 3" xfId="17977"/>
    <cellStyle name="40% - Ênfase5 2 6 6" xfId="7000"/>
    <cellStyle name="40% - Ênfase5 2 6 7" xfId="13590"/>
    <cellStyle name="40% - Ênfase5 2 7" xfId="626"/>
    <cellStyle name="40% - Ênfase5 2 7 2" xfId="1180"/>
    <cellStyle name="40% - Ênfase5 2 7 2 2" xfId="2283"/>
    <cellStyle name="40% - Ênfase5 2 7 2 2 2" xfId="4473"/>
    <cellStyle name="40% - Ênfase5 2 7 2 2 2 2" xfId="11063"/>
    <cellStyle name="40% - Ênfase5 2 7 2 2 2 3" xfId="17653"/>
    <cellStyle name="40% - Ênfase5 2 7 2 2 3" xfId="6671"/>
    <cellStyle name="40% - Ênfase5 2 7 2 2 3 2" xfId="13261"/>
    <cellStyle name="40% - Ênfase5 2 7 2 2 3 3" xfId="19851"/>
    <cellStyle name="40% - Ênfase5 2 7 2 2 4" xfId="8874"/>
    <cellStyle name="40% - Ênfase5 2 7 2 2 5" xfId="15464"/>
    <cellStyle name="40% - Ênfase5 2 7 2 3" xfId="3374"/>
    <cellStyle name="40% - Ênfase5 2 7 2 3 2" xfId="9964"/>
    <cellStyle name="40% - Ênfase5 2 7 2 3 3" xfId="16554"/>
    <cellStyle name="40% - Ênfase5 2 7 2 4" xfId="5572"/>
    <cellStyle name="40% - Ênfase5 2 7 2 4 2" xfId="12162"/>
    <cellStyle name="40% - Ênfase5 2 7 2 4 3" xfId="18752"/>
    <cellStyle name="40% - Ênfase5 2 7 2 5" xfId="7775"/>
    <cellStyle name="40% - Ênfase5 2 7 2 6" xfId="14365"/>
    <cellStyle name="40% - Ênfase5 2 7 3" xfId="1731"/>
    <cellStyle name="40% - Ênfase5 2 7 3 2" xfId="3922"/>
    <cellStyle name="40% - Ênfase5 2 7 3 2 2" xfId="10512"/>
    <cellStyle name="40% - Ênfase5 2 7 3 2 3" xfId="17102"/>
    <cellStyle name="40% - Ênfase5 2 7 3 3" xfId="6120"/>
    <cellStyle name="40% - Ênfase5 2 7 3 3 2" xfId="12710"/>
    <cellStyle name="40% - Ênfase5 2 7 3 3 3" xfId="19300"/>
    <cellStyle name="40% - Ênfase5 2 7 3 4" xfId="8323"/>
    <cellStyle name="40% - Ênfase5 2 7 3 5" xfId="14913"/>
    <cellStyle name="40% - Ênfase5 2 7 4" xfId="2823"/>
    <cellStyle name="40% - Ênfase5 2 7 4 2" xfId="9413"/>
    <cellStyle name="40% - Ênfase5 2 7 4 3" xfId="16003"/>
    <cellStyle name="40% - Ênfase5 2 7 5" xfId="5009"/>
    <cellStyle name="40% - Ênfase5 2 7 5 2" xfId="11599"/>
    <cellStyle name="40% - Ênfase5 2 7 5 3" xfId="18189"/>
    <cellStyle name="40% - Ênfase5 2 7 6" xfId="7212"/>
    <cellStyle name="40% - Ênfase5 2 7 7" xfId="13802"/>
    <cellStyle name="40% - Ênfase5 2 8" xfId="664"/>
    <cellStyle name="40% - Ênfase5 2 8 2" xfId="1768"/>
    <cellStyle name="40% - Ênfase5 2 8 2 2" xfId="3958"/>
    <cellStyle name="40% - Ênfase5 2 8 2 2 2" xfId="10548"/>
    <cellStyle name="40% - Ênfase5 2 8 2 2 3" xfId="17138"/>
    <cellStyle name="40% - Ênfase5 2 8 2 3" xfId="6156"/>
    <cellStyle name="40% - Ênfase5 2 8 2 3 2" xfId="12746"/>
    <cellStyle name="40% - Ênfase5 2 8 2 3 3" xfId="19336"/>
    <cellStyle name="40% - Ênfase5 2 8 2 4" xfId="8359"/>
    <cellStyle name="40% - Ênfase5 2 8 2 5" xfId="14949"/>
    <cellStyle name="40% - Ênfase5 2 8 3" xfId="2859"/>
    <cellStyle name="40% - Ênfase5 2 8 3 2" xfId="9449"/>
    <cellStyle name="40% - Ênfase5 2 8 3 3" xfId="16039"/>
    <cellStyle name="40% - Ênfase5 2 8 4" xfId="5057"/>
    <cellStyle name="40% - Ênfase5 2 8 4 2" xfId="11647"/>
    <cellStyle name="40% - Ênfase5 2 8 4 3" xfId="18237"/>
    <cellStyle name="40% - Ênfase5 2 8 5" xfId="7260"/>
    <cellStyle name="40% - Ênfase5 2 8 6" xfId="13850"/>
    <cellStyle name="40% - Ênfase5 2 9" xfId="1263"/>
    <cellStyle name="40% - Ênfase5 2 9 2" xfId="3454"/>
    <cellStyle name="40% - Ênfase5 2 9 2 2" xfId="10044"/>
    <cellStyle name="40% - Ênfase5 2 9 2 3" xfId="16634"/>
    <cellStyle name="40% - Ênfase5 2 9 3" xfId="5652"/>
    <cellStyle name="40% - Ênfase5 2 9 3 2" xfId="12242"/>
    <cellStyle name="40% - Ênfase5 2 9 3 3" xfId="18832"/>
    <cellStyle name="40% - Ênfase5 2 9 4" xfId="7855"/>
    <cellStyle name="40% - Ênfase5 2 9 5" xfId="14445"/>
    <cellStyle name="40% - Ênfase5 3" xfId="1193"/>
    <cellStyle name="40% - Ênfase5 3 2" xfId="3386"/>
    <cellStyle name="40% - Ênfase5 3 2 2" xfId="9976"/>
    <cellStyle name="40% - Ênfase5 3 2 3" xfId="16566"/>
    <cellStyle name="40% - Ênfase5 3 3" xfId="5584"/>
    <cellStyle name="40% - Ênfase5 3 3 2" xfId="12174"/>
    <cellStyle name="40% - Ênfase5 3 3 3" xfId="18764"/>
    <cellStyle name="40% - Ênfase5 3 4" xfId="7787"/>
    <cellStyle name="40% - Ênfase5 3 5" xfId="14377"/>
    <cellStyle name="40% - Ênfase5 4" xfId="5021"/>
    <cellStyle name="40% - Ênfase5 4 2" xfId="11611"/>
    <cellStyle name="40% - Ênfase5 4 3" xfId="18201"/>
    <cellStyle name="40% - Ênfase5 5" xfId="7224"/>
    <cellStyle name="40% - Ênfase5 6" xfId="13814"/>
    <cellStyle name="40% - Ênfase6" xfId="43" builtinId="51" customBuiltin="1"/>
    <cellStyle name="40% - Ênfase6 2" xfId="103"/>
    <cellStyle name="40% - Ênfase6 2 10" xfId="2310"/>
    <cellStyle name="40% - Ênfase6 2 10 2" xfId="8900"/>
    <cellStyle name="40% - Ênfase6 2 10 3" xfId="15490"/>
    <cellStyle name="40% - Ênfase6 2 11" xfId="4543"/>
    <cellStyle name="40% - Ênfase6 2 11 2" xfId="11133"/>
    <cellStyle name="40% - Ênfase6 2 11 3" xfId="17723"/>
    <cellStyle name="40% - Ênfase6 2 12" xfId="6699"/>
    <cellStyle name="40% - Ênfase6 2 13" xfId="13289"/>
    <cellStyle name="40% - Ênfase6 2 2" xfId="176"/>
    <cellStyle name="40% - Ênfase6 2 2 2" xfId="294"/>
    <cellStyle name="40% - Ênfase6 2 2 2 2" xfId="555"/>
    <cellStyle name="40% - Ênfase6 2 2 2 2 2" xfId="1110"/>
    <cellStyle name="40% - Ênfase6 2 2 2 2 2 2" xfId="2213"/>
    <cellStyle name="40% - Ênfase6 2 2 2 2 2 2 2" xfId="4403"/>
    <cellStyle name="40% - Ênfase6 2 2 2 2 2 2 2 2" xfId="10993"/>
    <cellStyle name="40% - Ênfase6 2 2 2 2 2 2 2 3" xfId="17583"/>
    <cellStyle name="40% - Ênfase6 2 2 2 2 2 2 3" xfId="6601"/>
    <cellStyle name="40% - Ênfase6 2 2 2 2 2 2 3 2" xfId="13191"/>
    <cellStyle name="40% - Ênfase6 2 2 2 2 2 2 3 3" xfId="19781"/>
    <cellStyle name="40% - Ênfase6 2 2 2 2 2 2 4" xfId="8804"/>
    <cellStyle name="40% - Ênfase6 2 2 2 2 2 2 5" xfId="15394"/>
    <cellStyle name="40% - Ênfase6 2 2 2 2 2 3" xfId="3304"/>
    <cellStyle name="40% - Ênfase6 2 2 2 2 2 3 2" xfId="9894"/>
    <cellStyle name="40% - Ênfase6 2 2 2 2 2 3 3" xfId="16484"/>
    <cellStyle name="40% - Ênfase6 2 2 2 2 2 4" xfId="5502"/>
    <cellStyle name="40% - Ênfase6 2 2 2 2 2 4 2" xfId="12092"/>
    <cellStyle name="40% - Ênfase6 2 2 2 2 2 4 3" xfId="18682"/>
    <cellStyle name="40% - Ênfase6 2 2 2 2 2 5" xfId="7705"/>
    <cellStyle name="40% - Ênfase6 2 2 2 2 2 6" xfId="14295"/>
    <cellStyle name="40% - Ênfase6 2 2 2 2 3" xfId="1661"/>
    <cellStyle name="40% - Ênfase6 2 2 2 2 3 2" xfId="3852"/>
    <cellStyle name="40% - Ênfase6 2 2 2 2 3 2 2" xfId="10442"/>
    <cellStyle name="40% - Ênfase6 2 2 2 2 3 2 3" xfId="17032"/>
    <cellStyle name="40% - Ênfase6 2 2 2 2 3 3" xfId="6050"/>
    <cellStyle name="40% - Ênfase6 2 2 2 2 3 3 2" xfId="12640"/>
    <cellStyle name="40% - Ênfase6 2 2 2 2 3 3 3" xfId="19230"/>
    <cellStyle name="40% - Ênfase6 2 2 2 2 3 4" xfId="8253"/>
    <cellStyle name="40% - Ênfase6 2 2 2 2 3 5" xfId="14843"/>
    <cellStyle name="40% - Ênfase6 2 2 2 2 4" xfId="2753"/>
    <cellStyle name="40% - Ênfase6 2 2 2 2 4 2" xfId="9343"/>
    <cellStyle name="40% - Ênfase6 2 2 2 2 4 3" xfId="15933"/>
    <cellStyle name="40% - Ênfase6 2 2 2 2 5" xfId="4939"/>
    <cellStyle name="40% - Ênfase6 2 2 2 2 5 2" xfId="11529"/>
    <cellStyle name="40% - Ênfase6 2 2 2 2 5 3" xfId="18119"/>
    <cellStyle name="40% - Ênfase6 2 2 2 2 6" xfId="7142"/>
    <cellStyle name="40% - Ênfase6 2 2 2 2 7" xfId="13732"/>
    <cellStyle name="40% - Ênfase6 2 2 2 3" xfId="854"/>
    <cellStyle name="40% - Ênfase6 2 2 2 3 2" xfId="1957"/>
    <cellStyle name="40% - Ênfase6 2 2 2 3 2 2" xfId="4147"/>
    <cellStyle name="40% - Ênfase6 2 2 2 3 2 2 2" xfId="10737"/>
    <cellStyle name="40% - Ênfase6 2 2 2 3 2 2 3" xfId="17327"/>
    <cellStyle name="40% - Ênfase6 2 2 2 3 2 3" xfId="6345"/>
    <cellStyle name="40% - Ênfase6 2 2 2 3 2 3 2" xfId="12935"/>
    <cellStyle name="40% - Ênfase6 2 2 2 3 2 3 3" xfId="19525"/>
    <cellStyle name="40% - Ênfase6 2 2 2 3 2 4" xfId="8548"/>
    <cellStyle name="40% - Ênfase6 2 2 2 3 2 5" xfId="15138"/>
    <cellStyle name="40% - Ênfase6 2 2 2 3 3" xfId="3048"/>
    <cellStyle name="40% - Ênfase6 2 2 2 3 3 2" xfId="9638"/>
    <cellStyle name="40% - Ênfase6 2 2 2 3 3 3" xfId="16228"/>
    <cellStyle name="40% - Ênfase6 2 2 2 3 4" xfId="5246"/>
    <cellStyle name="40% - Ênfase6 2 2 2 3 4 2" xfId="11836"/>
    <cellStyle name="40% - Ênfase6 2 2 2 3 4 3" xfId="18426"/>
    <cellStyle name="40% - Ênfase6 2 2 2 3 5" xfId="7449"/>
    <cellStyle name="40% - Ênfase6 2 2 2 3 6" xfId="14039"/>
    <cellStyle name="40% - Ênfase6 2 2 2 4" xfId="1405"/>
    <cellStyle name="40% - Ênfase6 2 2 2 4 2" xfId="3596"/>
    <cellStyle name="40% - Ênfase6 2 2 2 4 2 2" xfId="10186"/>
    <cellStyle name="40% - Ênfase6 2 2 2 4 2 3" xfId="16776"/>
    <cellStyle name="40% - Ênfase6 2 2 2 4 3" xfId="5794"/>
    <cellStyle name="40% - Ênfase6 2 2 2 4 3 2" xfId="12384"/>
    <cellStyle name="40% - Ênfase6 2 2 2 4 3 3" xfId="18974"/>
    <cellStyle name="40% - Ênfase6 2 2 2 4 4" xfId="7997"/>
    <cellStyle name="40% - Ênfase6 2 2 2 4 5" xfId="14587"/>
    <cellStyle name="40% - Ênfase6 2 2 2 5" xfId="2497"/>
    <cellStyle name="40% - Ênfase6 2 2 2 5 2" xfId="9087"/>
    <cellStyle name="40% - Ênfase6 2 2 2 5 3" xfId="15677"/>
    <cellStyle name="40% - Ênfase6 2 2 2 6" xfId="4683"/>
    <cellStyle name="40% - Ênfase6 2 2 2 6 2" xfId="11273"/>
    <cellStyle name="40% - Ênfase6 2 2 2 6 3" xfId="17863"/>
    <cellStyle name="40% - Ênfase6 2 2 2 7" xfId="6886"/>
    <cellStyle name="40% - Ênfase6 2 2 2 8" xfId="13476"/>
    <cellStyle name="40% - Ênfase6 2 2 3" xfId="439"/>
    <cellStyle name="40% - Ênfase6 2 2 3 2" xfId="994"/>
    <cellStyle name="40% - Ênfase6 2 2 3 2 2" xfId="2097"/>
    <cellStyle name="40% - Ênfase6 2 2 3 2 2 2" xfId="4287"/>
    <cellStyle name="40% - Ênfase6 2 2 3 2 2 2 2" xfId="10877"/>
    <cellStyle name="40% - Ênfase6 2 2 3 2 2 2 3" xfId="17467"/>
    <cellStyle name="40% - Ênfase6 2 2 3 2 2 3" xfId="6485"/>
    <cellStyle name="40% - Ênfase6 2 2 3 2 2 3 2" xfId="13075"/>
    <cellStyle name="40% - Ênfase6 2 2 3 2 2 3 3" xfId="19665"/>
    <cellStyle name="40% - Ênfase6 2 2 3 2 2 4" xfId="8688"/>
    <cellStyle name="40% - Ênfase6 2 2 3 2 2 5" xfId="15278"/>
    <cellStyle name="40% - Ênfase6 2 2 3 2 3" xfId="3188"/>
    <cellStyle name="40% - Ênfase6 2 2 3 2 3 2" xfId="9778"/>
    <cellStyle name="40% - Ênfase6 2 2 3 2 3 3" xfId="16368"/>
    <cellStyle name="40% - Ênfase6 2 2 3 2 4" xfId="5386"/>
    <cellStyle name="40% - Ênfase6 2 2 3 2 4 2" xfId="11976"/>
    <cellStyle name="40% - Ênfase6 2 2 3 2 4 3" xfId="18566"/>
    <cellStyle name="40% - Ênfase6 2 2 3 2 5" xfId="7589"/>
    <cellStyle name="40% - Ênfase6 2 2 3 2 6" xfId="14179"/>
    <cellStyle name="40% - Ênfase6 2 2 3 3" xfId="1545"/>
    <cellStyle name="40% - Ênfase6 2 2 3 3 2" xfId="3736"/>
    <cellStyle name="40% - Ênfase6 2 2 3 3 2 2" xfId="10326"/>
    <cellStyle name="40% - Ênfase6 2 2 3 3 2 3" xfId="16916"/>
    <cellStyle name="40% - Ênfase6 2 2 3 3 3" xfId="5934"/>
    <cellStyle name="40% - Ênfase6 2 2 3 3 3 2" xfId="12524"/>
    <cellStyle name="40% - Ênfase6 2 2 3 3 3 3" xfId="19114"/>
    <cellStyle name="40% - Ênfase6 2 2 3 3 4" xfId="8137"/>
    <cellStyle name="40% - Ênfase6 2 2 3 3 5" xfId="14727"/>
    <cellStyle name="40% - Ênfase6 2 2 3 4" xfId="2637"/>
    <cellStyle name="40% - Ênfase6 2 2 3 4 2" xfId="9227"/>
    <cellStyle name="40% - Ênfase6 2 2 3 4 3" xfId="15817"/>
    <cellStyle name="40% - Ênfase6 2 2 3 5" xfId="4823"/>
    <cellStyle name="40% - Ênfase6 2 2 3 5 2" xfId="11413"/>
    <cellStyle name="40% - Ênfase6 2 2 3 5 3" xfId="18003"/>
    <cellStyle name="40% - Ênfase6 2 2 3 6" xfId="7026"/>
    <cellStyle name="40% - Ênfase6 2 2 3 7" xfId="13616"/>
    <cellStyle name="40% - Ênfase6 2 2 4" xfId="738"/>
    <cellStyle name="40% - Ênfase6 2 2 4 2" xfId="1841"/>
    <cellStyle name="40% - Ênfase6 2 2 4 2 2" xfId="4031"/>
    <cellStyle name="40% - Ênfase6 2 2 4 2 2 2" xfId="10621"/>
    <cellStyle name="40% - Ênfase6 2 2 4 2 2 3" xfId="17211"/>
    <cellStyle name="40% - Ênfase6 2 2 4 2 3" xfId="6229"/>
    <cellStyle name="40% - Ênfase6 2 2 4 2 3 2" xfId="12819"/>
    <cellStyle name="40% - Ênfase6 2 2 4 2 3 3" xfId="19409"/>
    <cellStyle name="40% - Ênfase6 2 2 4 2 4" xfId="8432"/>
    <cellStyle name="40% - Ênfase6 2 2 4 2 5" xfId="15022"/>
    <cellStyle name="40% - Ênfase6 2 2 4 3" xfId="2932"/>
    <cellStyle name="40% - Ênfase6 2 2 4 3 2" xfId="9522"/>
    <cellStyle name="40% - Ênfase6 2 2 4 3 3" xfId="16112"/>
    <cellStyle name="40% - Ênfase6 2 2 4 4" xfId="5130"/>
    <cellStyle name="40% - Ênfase6 2 2 4 4 2" xfId="11720"/>
    <cellStyle name="40% - Ênfase6 2 2 4 4 3" xfId="18310"/>
    <cellStyle name="40% - Ênfase6 2 2 4 5" xfId="7333"/>
    <cellStyle name="40% - Ênfase6 2 2 4 6" xfId="13923"/>
    <cellStyle name="40% - Ênfase6 2 2 5" xfId="1289"/>
    <cellStyle name="40% - Ênfase6 2 2 5 2" xfId="3480"/>
    <cellStyle name="40% - Ênfase6 2 2 5 2 2" xfId="10070"/>
    <cellStyle name="40% - Ênfase6 2 2 5 2 3" xfId="16660"/>
    <cellStyle name="40% - Ênfase6 2 2 5 3" xfId="5678"/>
    <cellStyle name="40% - Ênfase6 2 2 5 3 2" xfId="12268"/>
    <cellStyle name="40% - Ênfase6 2 2 5 3 3" xfId="18858"/>
    <cellStyle name="40% - Ênfase6 2 2 5 4" xfId="7881"/>
    <cellStyle name="40% - Ênfase6 2 2 5 5" xfId="14471"/>
    <cellStyle name="40% - Ênfase6 2 2 6" xfId="2381"/>
    <cellStyle name="40% - Ênfase6 2 2 6 2" xfId="8971"/>
    <cellStyle name="40% - Ênfase6 2 2 6 3" xfId="15561"/>
    <cellStyle name="40% - Ênfase6 2 2 7" xfId="4567"/>
    <cellStyle name="40% - Ênfase6 2 2 7 2" xfId="11157"/>
    <cellStyle name="40% - Ênfase6 2 2 7 3" xfId="17747"/>
    <cellStyle name="40% - Ênfase6 2 2 8" xfId="6770"/>
    <cellStyle name="40% - Ênfase6 2 2 9" xfId="13360"/>
    <cellStyle name="40% - Ênfase6 2 3" xfId="200"/>
    <cellStyle name="40% - Ênfase6 2 3 2" xfId="318"/>
    <cellStyle name="40% - Ênfase6 2 3 2 2" xfId="579"/>
    <cellStyle name="40% - Ênfase6 2 3 2 2 2" xfId="1134"/>
    <cellStyle name="40% - Ênfase6 2 3 2 2 2 2" xfId="2237"/>
    <cellStyle name="40% - Ênfase6 2 3 2 2 2 2 2" xfId="4427"/>
    <cellStyle name="40% - Ênfase6 2 3 2 2 2 2 2 2" xfId="11017"/>
    <cellStyle name="40% - Ênfase6 2 3 2 2 2 2 2 3" xfId="17607"/>
    <cellStyle name="40% - Ênfase6 2 3 2 2 2 2 3" xfId="6625"/>
    <cellStyle name="40% - Ênfase6 2 3 2 2 2 2 3 2" xfId="13215"/>
    <cellStyle name="40% - Ênfase6 2 3 2 2 2 2 3 3" xfId="19805"/>
    <cellStyle name="40% - Ênfase6 2 3 2 2 2 2 4" xfId="8828"/>
    <cellStyle name="40% - Ênfase6 2 3 2 2 2 2 5" xfId="15418"/>
    <cellStyle name="40% - Ênfase6 2 3 2 2 2 3" xfId="3328"/>
    <cellStyle name="40% - Ênfase6 2 3 2 2 2 3 2" xfId="9918"/>
    <cellStyle name="40% - Ênfase6 2 3 2 2 2 3 3" xfId="16508"/>
    <cellStyle name="40% - Ênfase6 2 3 2 2 2 4" xfId="5526"/>
    <cellStyle name="40% - Ênfase6 2 3 2 2 2 4 2" xfId="12116"/>
    <cellStyle name="40% - Ênfase6 2 3 2 2 2 4 3" xfId="18706"/>
    <cellStyle name="40% - Ênfase6 2 3 2 2 2 5" xfId="7729"/>
    <cellStyle name="40% - Ênfase6 2 3 2 2 2 6" xfId="14319"/>
    <cellStyle name="40% - Ênfase6 2 3 2 2 3" xfId="1685"/>
    <cellStyle name="40% - Ênfase6 2 3 2 2 3 2" xfId="3876"/>
    <cellStyle name="40% - Ênfase6 2 3 2 2 3 2 2" xfId="10466"/>
    <cellStyle name="40% - Ênfase6 2 3 2 2 3 2 3" xfId="17056"/>
    <cellStyle name="40% - Ênfase6 2 3 2 2 3 3" xfId="6074"/>
    <cellStyle name="40% - Ênfase6 2 3 2 2 3 3 2" xfId="12664"/>
    <cellStyle name="40% - Ênfase6 2 3 2 2 3 3 3" xfId="19254"/>
    <cellStyle name="40% - Ênfase6 2 3 2 2 3 4" xfId="8277"/>
    <cellStyle name="40% - Ênfase6 2 3 2 2 3 5" xfId="14867"/>
    <cellStyle name="40% - Ênfase6 2 3 2 2 4" xfId="2777"/>
    <cellStyle name="40% - Ênfase6 2 3 2 2 4 2" xfId="9367"/>
    <cellStyle name="40% - Ênfase6 2 3 2 2 4 3" xfId="15957"/>
    <cellStyle name="40% - Ênfase6 2 3 2 2 5" xfId="4963"/>
    <cellStyle name="40% - Ênfase6 2 3 2 2 5 2" xfId="11553"/>
    <cellStyle name="40% - Ênfase6 2 3 2 2 5 3" xfId="18143"/>
    <cellStyle name="40% - Ênfase6 2 3 2 2 6" xfId="7166"/>
    <cellStyle name="40% - Ênfase6 2 3 2 2 7" xfId="13756"/>
    <cellStyle name="40% - Ênfase6 2 3 2 3" xfId="878"/>
    <cellStyle name="40% - Ênfase6 2 3 2 3 2" xfId="1981"/>
    <cellStyle name="40% - Ênfase6 2 3 2 3 2 2" xfId="4171"/>
    <cellStyle name="40% - Ênfase6 2 3 2 3 2 2 2" xfId="10761"/>
    <cellStyle name="40% - Ênfase6 2 3 2 3 2 2 3" xfId="17351"/>
    <cellStyle name="40% - Ênfase6 2 3 2 3 2 3" xfId="6369"/>
    <cellStyle name="40% - Ênfase6 2 3 2 3 2 3 2" xfId="12959"/>
    <cellStyle name="40% - Ênfase6 2 3 2 3 2 3 3" xfId="19549"/>
    <cellStyle name="40% - Ênfase6 2 3 2 3 2 4" xfId="8572"/>
    <cellStyle name="40% - Ênfase6 2 3 2 3 2 5" xfId="15162"/>
    <cellStyle name="40% - Ênfase6 2 3 2 3 3" xfId="3072"/>
    <cellStyle name="40% - Ênfase6 2 3 2 3 3 2" xfId="9662"/>
    <cellStyle name="40% - Ênfase6 2 3 2 3 3 3" xfId="16252"/>
    <cellStyle name="40% - Ênfase6 2 3 2 3 4" xfId="5270"/>
    <cellStyle name="40% - Ênfase6 2 3 2 3 4 2" xfId="11860"/>
    <cellStyle name="40% - Ênfase6 2 3 2 3 4 3" xfId="18450"/>
    <cellStyle name="40% - Ênfase6 2 3 2 3 5" xfId="7473"/>
    <cellStyle name="40% - Ênfase6 2 3 2 3 6" xfId="14063"/>
    <cellStyle name="40% - Ênfase6 2 3 2 4" xfId="1429"/>
    <cellStyle name="40% - Ênfase6 2 3 2 4 2" xfId="3620"/>
    <cellStyle name="40% - Ênfase6 2 3 2 4 2 2" xfId="10210"/>
    <cellStyle name="40% - Ênfase6 2 3 2 4 2 3" xfId="16800"/>
    <cellStyle name="40% - Ênfase6 2 3 2 4 3" xfId="5818"/>
    <cellStyle name="40% - Ênfase6 2 3 2 4 3 2" xfId="12408"/>
    <cellStyle name="40% - Ênfase6 2 3 2 4 3 3" xfId="18998"/>
    <cellStyle name="40% - Ênfase6 2 3 2 4 4" xfId="8021"/>
    <cellStyle name="40% - Ênfase6 2 3 2 4 5" xfId="14611"/>
    <cellStyle name="40% - Ênfase6 2 3 2 5" xfId="2521"/>
    <cellStyle name="40% - Ênfase6 2 3 2 5 2" xfId="9111"/>
    <cellStyle name="40% - Ênfase6 2 3 2 5 3" xfId="15701"/>
    <cellStyle name="40% - Ênfase6 2 3 2 6" xfId="4707"/>
    <cellStyle name="40% - Ênfase6 2 3 2 6 2" xfId="11297"/>
    <cellStyle name="40% - Ênfase6 2 3 2 6 3" xfId="17887"/>
    <cellStyle name="40% - Ênfase6 2 3 2 7" xfId="6910"/>
    <cellStyle name="40% - Ênfase6 2 3 2 8" xfId="13500"/>
    <cellStyle name="40% - Ênfase6 2 3 3" xfId="463"/>
    <cellStyle name="40% - Ênfase6 2 3 3 2" xfId="1018"/>
    <cellStyle name="40% - Ênfase6 2 3 3 2 2" xfId="2121"/>
    <cellStyle name="40% - Ênfase6 2 3 3 2 2 2" xfId="4311"/>
    <cellStyle name="40% - Ênfase6 2 3 3 2 2 2 2" xfId="10901"/>
    <cellStyle name="40% - Ênfase6 2 3 3 2 2 2 3" xfId="17491"/>
    <cellStyle name="40% - Ênfase6 2 3 3 2 2 3" xfId="6509"/>
    <cellStyle name="40% - Ênfase6 2 3 3 2 2 3 2" xfId="13099"/>
    <cellStyle name="40% - Ênfase6 2 3 3 2 2 3 3" xfId="19689"/>
    <cellStyle name="40% - Ênfase6 2 3 3 2 2 4" xfId="8712"/>
    <cellStyle name="40% - Ênfase6 2 3 3 2 2 5" xfId="15302"/>
    <cellStyle name="40% - Ênfase6 2 3 3 2 3" xfId="3212"/>
    <cellStyle name="40% - Ênfase6 2 3 3 2 3 2" xfId="9802"/>
    <cellStyle name="40% - Ênfase6 2 3 3 2 3 3" xfId="16392"/>
    <cellStyle name="40% - Ênfase6 2 3 3 2 4" xfId="5410"/>
    <cellStyle name="40% - Ênfase6 2 3 3 2 4 2" xfId="12000"/>
    <cellStyle name="40% - Ênfase6 2 3 3 2 4 3" xfId="18590"/>
    <cellStyle name="40% - Ênfase6 2 3 3 2 5" xfId="7613"/>
    <cellStyle name="40% - Ênfase6 2 3 3 2 6" xfId="14203"/>
    <cellStyle name="40% - Ênfase6 2 3 3 3" xfId="1569"/>
    <cellStyle name="40% - Ênfase6 2 3 3 3 2" xfId="3760"/>
    <cellStyle name="40% - Ênfase6 2 3 3 3 2 2" xfId="10350"/>
    <cellStyle name="40% - Ênfase6 2 3 3 3 2 3" xfId="16940"/>
    <cellStyle name="40% - Ênfase6 2 3 3 3 3" xfId="5958"/>
    <cellStyle name="40% - Ênfase6 2 3 3 3 3 2" xfId="12548"/>
    <cellStyle name="40% - Ênfase6 2 3 3 3 3 3" xfId="19138"/>
    <cellStyle name="40% - Ênfase6 2 3 3 3 4" xfId="8161"/>
    <cellStyle name="40% - Ênfase6 2 3 3 3 5" xfId="14751"/>
    <cellStyle name="40% - Ênfase6 2 3 3 4" xfId="2661"/>
    <cellStyle name="40% - Ênfase6 2 3 3 4 2" xfId="9251"/>
    <cellStyle name="40% - Ênfase6 2 3 3 4 3" xfId="15841"/>
    <cellStyle name="40% - Ênfase6 2 3 3 5" xfId="4847"/>
    <cellStyle name="40% - Ênfase6 2 3 3 5 2" xfId="11437"/>
    <cellStyle name="40% - Ênfase6 2 3 3 5 3" xfId="18027"/>
    <cellStyle name="40% - Ênfase6 2 3 3 6" xfId="7050"/>
    <cellStyle name="40% - Ênfase6 2 3 3 7" xfId="13640"/>
    <cellStyle name="40% - Ênfase6 2 3 4" xfId="762"/>
    <cellStyle name="40% - Ênfase6 2 3 4 2" xfId="1865"/>
    <cellStyle name="40% - Ênfase6 2 3 4 2 2" xfId="4055"/>
    <cellStyle name="40% - Ênfase6 2 3 4 2 2 2" xfId="10645"/>
    <cellStyle name="40% - Ênfase6 2 3 4 2 2 3" xfId="17235"/>
    <cellStyle name="40% - Ênfase6 2 3 4 2 3" xfId="6253"/>
    <cellStyle name="40% - Ênfase6 2 3 4 2 3 2" xfId="12843"/>
    <cellStyle name="40% - Ênfase6 2 3 4 2 3 3" xfId="19433"/>
    <cellStyle name="40% - Ênfase6 2 3 4 2 4" xfId="8456"/>
    <cellStyle name="40% - Ênfase6 2 3 4 2 5" xfId="15046"/>
    <cellStyle name="40% - Ênfase6 2 3 4 3" xfId="2956"/>
    <cellStyle name="40% - Ênfase6 2 3 4 3 2" xfId="9546"/>
    <cellStyle name="40% - Ênfase6 2 3 4 3 3" xfId="16136"/>
    <cellStyle name="40% - Ênfase6 2 3 4 4" xfId="5154"/>
    <cellStyle name="40% - Ênfase6 2 3 4 4 2" xfId="11744"/>
    <cellStyle name="40% - Ênfase6 2 3 4 4 3" xfId="18334"/>
    <cellStyle name="40% - Ênfase6 2 3 4 5" xfId="7357"/>
    <cellStyle name="40% - Ênfase6 2 3 4 6" xfId="13947"/>
    <cellStyle name="40% - Ênfase6 2 3 5" xfId="1313"/>
    <cellStyle name="40% - Ênfase6 2 3 5 2" xfId="3504"/>
    <cellStyle name="40% - Ênfase6 2 3 5 2 2" xfId="10094"/>
    <cellStyle name="40% - Ênfase6 2 3 5 2 3" xfId="16684"/>
    <cellStyle name="40% - Ênfase6 2 3 5 3" xfId="5702"/>
    <cellStyle name="40% - Ênfase6 2 3 5 3 2" xfId="12292"/>
    <cellStyle name="40% - Ênfase6 2 3 5 3 3" xfId="18882"/>
    <cellStyle name="40% - Ênfase6 2 3 5 4" xfId="7905"/>
    <cellStyle name="40% - Ênfase6 2 3 5 5" xfId="14495"/>
    <cellStyle name="40% - Ênfase6 2 3 6" xfId="2405"/>
    <cellStyle name="40% - Ênfase6 2 3 6 2" xfId="8995"/>
    <cellStyle name="40% - Ênfase6 2 3 6 3" xfId="15585"/>
    <cellStyle name="40% - Ênfase6 2 3 7" xfId="4591"/>
    <cellStyle name="40% - Ênfase6 2 3 7 2" xfId="11181"/>
    <cellStyle name="40% - Ênfase6 2 3 7 3" xfId="17771"/>
    <cellStyle name="40% - Ênfase6 2 3 8" xfId="6794"/>
    <cellStyle name="40% - Ênfase6 2 3 9" xfId="13384"/>
    <cellStyle name="40% - Ênfase6 2 4" xfId="270"/>
    <cellStyle name="40% - Ênfase6 2 4 2" xfId="531"/>
    <cellStyle name="40% - Ênfase6 2 4 2 2" xfId="1086"/>
    <cellStyle name="40% - Ênfase6 2 4 2 2 2" xfId="2189"/>
    <cellStyle name="40% - Ênfase6 2 4 2 2 2 2" xfId="4379"/>
    <cellStyle name="40% - Ênfase6 2 4 2 2 2 2 2" xfId="10969"/>
    <cellStyle name="40% - Ênfase6 2 4 2 2 2 2 3" xfId="17559"/>
    <cellStyle name="40% - Ênfase6 2 4 2 2 2 3" xfId="6577"/>
    <cellStyle name="40% - Ênfase6 2 4 2 2 2 3 2" xfId="13167"/>
    <cellStyle name="40% - Ênfase6 2 4 2 2 2 3 3" xfId="19757"/>
    <cellStyle name="40% - Ênfase6 2 4 2 2 2 4" xfId="8780"/>
    <cellStyle name="40% - Ênfase6 2 4 2 2 2 5" xfId="15370"/>
    <cellStyle name="40% - Ênfase6 2 4 2 2 3" xfId="3280"/>
    <cellStyle name="40% - Ênfase6 2 4 2 2 3 2" xfId="9870"/>
    <cellStyle name="40% - Ênfase6 2 4 2 2 3 3" xfId="16460"/>
    <cellStyle name="40% - Ênfase6 2 4 2 2 4" xfId="5478"/>
    <cellStyle name="40% - Ênfase6 2 4 2 2 4 2" xfId="12068"/>
    <cellStyle name="40% - Ênfase6 2 4 2 2 4 3" xfId="18658"/>
    <cellStyle name="40% - Ênfase6 2 4 2 2 5" xfId="7681"/>
    <cellStyle name="40% - Ênfase6 2 4 2 2 6" xfId="14271"/>
    <cellStyle name="40% - Ênfase6 2 4 2 3" xfId="1637"/>
    <cellStyle name="40% - Ênfase6 2 4 2 3 2" xfId="3828"/>
    <cellStyle name="40% - Ênfase6 2 4 2 3 2 2" xfId="10418"/>
    <cellStyle name="40% - Ênfase6 2 4 2 3 2 3" xfId="17008"/>
    <cellStyle name="40% - Ênfase6 2 4 2 3 3" xfId="6026"/>
    <cellStyle name="40% - Ênfase6 2 4 2 3 3 2" xfId="12616"/>
    <cellStyle name="40% - Ênfase6 2 4 2 3 3 3" xfId="19206"/>
    <cellStyle name="40% - Ênfase6 2 4 2 3 4" xfId="8229"/>
    <cellStyle name="40% - Ênfase6 2 4 2 3 5" xfId="14819"/>
    <cellStyle name="40% - Ênfase6 2 4 2 4" xfId="2729"/>
    <cellStyle name="40% - Ênfase6 2 4 2 4 2" xfId="9319"/>
    <cellStyle name="40% - Ênfase6 2 4 2 4 3" xfId="15909"/>
    <cellStyle name="40% - Ênfase6 2 4 2 5" xfId="4915"/>
    <cellStyle name="40% - Ênfase6 2 4 2 5 2" xfId="11505"/>
    <cellStyle name="40% - Ênfase6 2 4 2 5 3" xfId="18095"/>
    <cellStyle name="40% - Ênfase6 2 4 2 6" xfId="7118"/>
    <cellStyle name="40% - Ênfase6 2 4 2 7" xfId="13708"/>
    <cellStyle name="40% - Ênfase6 2 4 3" xfId="830"/>
    <cellStyle name="40% - Ênfase6 2 4 3 2" xfId="1933"/>
    <cellStyle name="40% - Ênfase6 2 4 3 2 2" xfId="4123"/>
    <cellStyle name="40% - Ênfase6 2 4 3 2 2 2" xfId="10713"/>
    <cellStyle name="40% - Ênfase6 2 4 3 2 2 3" xfId="17303"/>
    <cellStyle name="40% - Ênfase6 2 4 3 2 3" xfId="6321"/>
    <cellStyle name="40% - Ênfase6 2 4 3 2 3 2" xfId="12911"/>
    <cellStyle name="40% - Ênfase6 2 4 3 2 3 3" xfId="19501"/>
    <cellStyle name="40% - Ênfase6 2 4 3 2 4" xfId="8524"/>
    <cellStyle name="40% - Ênfase6 2 4 3 2 5" xfId="15114"/>
    <cellStyle name="40% - Ênfase6 2 4 3 3" xfId="3024"/>
    <cellStyle name="40% - Ênfase6 2 4 3 3 2" xfId="9614"/>
    <cellStyle name="40% - Ênfase6 2 4 3 3 3" xfId="16204"/>
    <cellStyle name="40% - Ênfase6 2 4 3 4" xfId="5222"/>
    <cellStyle name="40% - Ênfase6 2 4 3 4 2" xfId="11812"/>
    <cellStyle name="40% - Ênfase6 2 4 3 4 3" xfId="18402"/>
    <cellStyle name="40% - Ênfase6 2 4 3 5" xfId="7425"/>
    <cellStyle name="40% - Ênfase6 2 4 3 6" xfId="14015"/>
    <cellStyle name="40% - Ênfase6 2 4 4" xfId="1381"/>
    <cellStyle name="40% - Ênfase6 2 4 4 2" xfId="3572"/>
    <cellStyle name="40% - Ênfase6 2 4 4 2 2" xfId="10162"/>
    <cellStyle name="40% - Ênfase6 2 4 4 2 3" xfId="16752"/>
    <cellStyle name="40% - Ênfase6 2 4 4 3" xfId="5770"/>
    <cellStyle name="40% - Ênfase6 2 4 4 3 2" xfId="12360"/>
    <cellStyle name="40% - Ênfase6 2 4 4 3 3" xfId="18950"/>
    <cellStyle name="40% - Ênfase6 2 4 4 4" xfId="7973"/>
    <cellStyle name="40% - Ênfase6 2 4 4 5" xfId="14563"/>
    <cellStyle name="40% - Ênfase6 2 4 5" xfId="2473"/>
    <cellStyle name="40% - Ênfase6 2 4 5 2" xfId="9063"/>
    <cellStyle name="40% - Ênfase6 2 4 5 3" xfId="15653"/>
    <cellStyle name="40% - Ênfase6 2 4 6" xfId="4659"/>
    <cellStyle name="40% - Ênfase6 2 4 6 2" xfId="11249"/>
    <cellStyle name="40% - Ênfase6 2 4 6 3" xfId="17839"/>
    <cellStyle name="40% - Ênfase6 2 4 7" xfId="6862"/>
    <cellStyle name="40% - Ênfase6 2 4 8" xfId="13452"/>
    <cellStyle name="40% - Ênfase6 2 5" xfId="345"/>
    <cellStyle name="40% - Ênfase6 2 5 2" xfId="604"/>
    <cellStyle name="40% - Ênfase6 2 5 2 2" xfId="1158"/>
    <cellStyle name="40% - Ênfase6 2 5 2 2 2" xfId="2261"/>
    <cellStyle name="40% - Ênfase6 2 5 2 2 2 2" xfId="4451"/>
    <cellStyle name="40% - Ênfase6 2 5 2 2 2 2 2" xfId="11041"/>
    <cellStyle name="40% - Ênfase6 2 5 2 2 2 2 3" xfId="17631"/>
    <cellStyle name="40% - Ênfase6 2 5 2 2 2 3" xfId="6649"/>
    <cellStyle name="40% - Ênfase6 2 5 2 2 2 3 2" xfId="13239"/>
    <cellStyle name="40% - Ênfase6 2 5 2 2 2 3 3" xfId="19829"/>
    <cellStyle name="40% - Ênfase6 2 5 2 2 2 4" xfId="8852"/>
    <cellStyle name="40% - Ênfase6 2 5 2 2 2 5" xfId="15442"/>
    <cellStyle name="40% - Ênfase6 2 5 2 2 3" xfId="3352"/>
    <cellStyle name="40% - Ênfase6 2 5 2 2 3 2" xfId="9942"/>
    <cellStyle name="40% - Ênfase6 2 5 2 2 3 3" xfId="16532"/>
    <cellStyle name="40% - Ênfase6 2 5 2 2 4" xfId="5550"/>
    <cellStyle name="40% - Ênfase6 2 5 2 2 4 2" xfId="12140"/>
    <cellStyle name="40% - Ênfase6 2 5 2 2 4 3" xfId="18730"/>
    <cellStyle name="40% - Ênfase6 2 5 2 2 5" xfId="7753"/>
    <cellStyle name="40% - Ênfase6 2 5 2 2 6" xfId="14343"/>
    <cellStyle name="40% - Ênfase6 2 5 2 3" xfId="1709"/>
    <cellStyle name="40% - Ênfase6 2 5 2 3 2" xfId="3900"/>
    <cellStyle name="40% - Ênfase6 2 5 2 3 2 2" xfId="10490"/>
    <cellStyle name="40% - Ênfase6 2 5 2 3 2 3" xfId="17080"/>
    <cellStyle name="40% - Ênfase6 2 5 2 3 3" xfId="6098"/>
    <cellStyle name="40% - Ênfase6 2 5 2 3 3 2" xfId="12688"/>
    <cellStyle name="40% - Ênfase6 2 5 2 3 3 3" xfId="19278"/>
    <cellStyle name="40% - Ênfase6 2 5 2 3 4" xfId="8301"/>
    <cellStyle name="40% - Ênfase6 2 5 2 3 5" xfId="14891"/>
    <cellStyle name="40% - Ênfase6 2 5 2 4" xfId="2801"/>
    <cellStyle name="40% - Ênfase6 2 5 2 4 2" xfId="9391"/>
    <cellStyle name="40% - Ênfase6 2 5 2 4 3" xfId="15981"/>
    <cellStyle name="40% - Ênfase6 2 5 2 5" xfId="4987"/>
    <cellStyle name="40% - Ênfase6 2 5 2 5 2" xfId="11577"/>
    <cellStyle name="40% - Ênfase6 2 5 2 5 3" xfId="18167"/>
    <cellStyle name="40% - Ênfase6 2 5 2 6" xfId="7190"/>
    <cellStyle name="40% - Ênfase6 2 5 2 7" xfId="13780"/>
    <cellStyle name="40% - Ênfase6 2 5 3" xfId="902"/>
    <cellStyle name="40% - Ênfase6 2 5 3 2" xfId="2005"/>
    <cellStyle name="40% - Ênfase6 2 5 3 2 2" xfId="4195"/>
    <cellStyle name="40% - Ênfase6 2 5 3 2 2 2" xfId="10785"/>
    <cellStyle name="40% - Ênfase6 2 5 3 2 2 3" xfId="17375"/>
    <cellStyle name="40% - Ênfase6 2 5 3 2 3" xfId="6393"/>
    <cellStyle name="40% - Ênfase6 2 5 3 2 3 2" xfId="12983"/>
    <cellStyle name="40% - Ênfase6 2 5 3 2 3 3" xfId="19573"/>
    <cellStyle name="40% - Ênfase6 2 5 3 2 4" xfId="8596"/>
    <cellStyle name="40% - Ênfase6 2 5 3 2 5" xfId="15186"/>
    <cellStyle name="40% - Ênfase6 2 5 3 3" xfId="3096"/>
    <cellStyle name="40% - Ênfase6 2 5 3 3 2" xfId="9686"/>
    <cellStyle name="40% - Ênfase6 2 5 3 3 3" xfId="16276"/>
    <cellStyle name="40% - Ênfase6 2 5 3 4" xfId="5294"/>
    <cellStyle name="40% - Ênfase6 2 5 3 4 2" xfId="11884"/>
    <cellStyle name="40% - Ênfase6 2 5 3 4 3" xfId="18474"/>
    <cellStyle name="40% - Ênfase6 2 5 3 5" xfId="7497"/>
    <cellStyle name="40% - Ênfase6 2 5 3 6" xfId="14087"/>
    <cellStyle name="40% - Ênfase6 2 5 4" xfId="1453"/>
    <cellStyle name="40% - Ênfase6 2 5 4 2" xfId="3644"/>
    <cellStyle name="40% - Ênfase6 2 5 4 2 2" xfId="10234"/>
    <cellStyle name="40% - Ênfase6 2 5 4 2 3" xfId="16824"/>
    <cellStyle name="40% - Ênfase6 2 5 4 3" xfId="5842"/>
    <cellStyle name="40% - Ênfase6 2 5 4 3 2" xfId="12432"/>
    <cellStyle name="40% - Ênfase6 2 5 4 3 3" xfId="19022"/>
    <cellStyle name="40% - Ênfase6 2 5 4 4" xfId="8045"/>
    <cellStyle name="40% - Ênfase6 2 5 4 5" xfId="14635"/>
    <cellStyle name="40% - Ênfase6 2 5 5" xfId="2545"/>
    <cellStyle name="40% - Ênfase6 2 5 5 2" xfId="9135"/>
    <cellStyle name="40% - Ênfase6 2 5 5 3" xfId="15725"/>
    <cellStyle name="40% - Ênfase6 2 5 6" xfId="4731"/>
    <cellStyle name="40% - Ênfase6 2 5 6 2" xfId="11321"/>
    <cellStyle name="40% - Ênfase6 2 5 6 3" xfId="17911"/>
    <cellStyle name="40% - Ênfase6 2 5 7" xfId="6934"/>
    <cellStyle name="40% - Ênfase6 2 5 8" xfId="13524"/>
    <cellStyle name="40% - Ênfase6 2 6" xfId="415"/>
    <cellStyle name="40% - Ênfase6 2 6 2" xfId="970"/>
    <cellStyle name="40% - Ênfase6 2 6 2 2" xfId="2073"/>
    <cellStyle name="40% - Ênfase6 2 6 2 2 2" xfId="4263"/>
    <cellStyle name="40% - Ênfase6 2 6 2 2 2 2" xfId="10853"/>
    <cellStyle name="40% - Ênfase6 2 6 2 2 2 3" xfId="17443"/>
    <cellStyle name="40% - Ênfase6 2 6 2 2 3" xfId="6461"/>
    <cellStyle name="40% - Ênfase6 2 6 2 2 3 2" xfId="13051"/>
    <cellStyle name="40% - Ênfase6 2 6 2 2 3 3" xfId="19641"/>
    <cellStyle name="40% - Ênfase6 2 6 2 2 4" xfId="8664"/>
    <cellStyle name="40% - Ênfase6 2 6 2 2 5" xfId="15254"/>
    <cellStyle name="40% - Ênfase6 2 6 2 3" xfId="3164"/>
    <cellStyle name="40% - Ênfase6 2 6 2 3 2" xfId="9754"/>
    <cellStyle name="40% - Ênfase6 2 6 2 3 3" xfId="16344"/>
    <cellStyle name="40% - Ênfase6 2 6 2 4" xfId="5362"/>
    <cellStyle name="40% - Ênfase6 2 6 2 4 2" xfId="11952"/>
    <cellStyle name="40% - Ênfase6 2 6 2 4 3" xfId="18542"/>
    <cellStyle name="40% - Ênfase6 2 6 2 5" xfId="7565"/>
    <cellStyle name="40% - Ênfase6 2 6 2 6" xfId="14155"/>
    <cellStyle name="40% - Ênfase6 2 6 3" xfId="1521"/>
    <cellStyle name="40% - Ênfase6 2 6 3 2" xfId="3712"/>
    <cellStyle name="40% - Ênfase6 2 6 3 2 2" xfId="10302"/>
    <cellStyle name="40% - Ênfase6 2 6 3 2 3" xfId="16892"/>
    <cellStyle name="40% - Ênfase6 2 6 3 3" xfId="5910"/>
    <cellStyle name="40% - Ênfase6 2 6 3 3 2" xfId="12500"/>
    <cellStyle name="40% - Ênfase6 2 6 3 3 3" xfId="19090"/>
    <cellStyle name="40% - Ênfase6 2 6 3 4" xfId="8113"/>
    <cellStyle name="40% - Ênfase6 2 6 3 5" xfId="14703"/>
    <cellStyle name="40% - Ênfase6 2 6 4" xfId="2613"/>
    <cellStyle name="40% - Ênfase6 2 6 4 2" xfId="9203"/>
    <cellStyle name="40% - Ênfase6 2 6 4 3" xfId="15793"/>
    <cellStyle name="40% - Ênfase6 2 6 5" xfId="4799"/>
    <cellStyle name="40% - Ênfase6 2 6 5 2" xfId="11389"/>
    <cellStyle name="40% - Ênfase6 2 6 5 3" xfId="17979"/>
    <cellStyle name="40% - Ênfase6 2 6 6" xfId="7002"/>
    <cellStyle name="40% - Ênfase6 2 6 7" xfId="13592"/>
    <cellStyle name="40% - Ênfase6 2 7" xfId="628"/>
    <cellStyle name="40% - Ênfase6 2 7 2" xfId="1182"/>
    <cellStyle name="40% - Ênfase6 2 7 2 2" xfId="2285"/>
    <cellStyle name="40% - Ênfase6 2 7 2 2 2" xfId="4475"/>
    <cellStyle name="40% - Ênfase6 2 7 2 2 2 2" xfId="11065"/>
    <cellStyle name="40% - Ênfase6 2 7 2 2 2 3" xfId="17655"/>
    <cellStyle name="40% - Ênfase6 2 7 2 2 3" xfId="6673"/>
    <cellStyle name="40% - Ênfase6 2 7 2 2 3 2" xfId="13263"/>
    <cellStyle name="40% - Ênfase6 2 7 2 2 3 3" xfId="19853"/>
    <cellStyle name="40% - Ênfase6 2 7 2 2 4" xfId="8876"/>
    <cellStyle name="40% - Ênfase6 2 7 2 2 5" xfId="15466"/>
    <cellStyle name="40% - Ênfase6 2 7 2 3" xfId="3376"/>
    <cellStyle name="40% - Ênfase6 2 7 2 3 2" xfId="9966"/>
    <cellStyle name="40% - Ênfase6 2 7 2 3 3" xfId="16556"/>
    <cellStyle name="40% - Ênfase6 2 7 2 4" xfId="5574"/>
    <cellStyle name="40% - Ênfase6 2 7 2 4 2" xfId="12164"/>
    <cellStyle name="40% - Ênfase6 2 7 2 4 3" xfId="18754"/>
    <cellStyle name="40% - Ênfase6 2 7 2 5" xfId="7777"/>
    <cellStyle name="40% - Ênfase6 2 7 2 6" xfId="14367"/>
    <cellStyle name="40% - Ênfase6 2 7 3" xfId="1733"/>
    <cellStyle name="40% - Ênfase6 2 7 3 2" xfId="3924"/>
    <cellStyle name="40% - Ênfase6 2 7 3 2 2" xfId="10514"/>
    <cellStyle name="40% - Ênfase6 2 7 3 2 3" xfId="17104"/>
    <cellStyle name="40% - Ênfase6 2 7 3 3" xfId="6122"/>
    <cellStyle name="40% - Ênfase6 2 7 3 3 2" xfId="12712"/>
    <cellStyle name="40% - Ênfase6 2 7 3 3 3" xfId="19302"/>
    <cellStyle name="40% - Ênfase6 2 7 3 4" xfId="8325"/>
    <cellStyle name="40% - Ênfase6 2 7 3 5" xfId="14915"/>
    <cellStyle name="40% - Ênfase6 2 7 4" xfId="2825"/>
    <cellStyle name="40% - Ênfase6 2 7 4 2" xfId="9415"/>
    <cellStyle name="40% - Ênfase6 2 7 4 3" xfId="16005"/>
    <cellStyle name="40% - Ênfase6 2 7 5" xfId="5011"/>
    <cellStyle name="40% - Ênfase6 2 7 5 2" xfId="11601"/>
    <cellStyle name="40% - Ênfase6 2 7 5 3" xfId="18191"/>
    <cellStyle name="40% - Ênfase6 2 7 6" xfId="7214"/>
    <cellStyle name="40% - Ênfase6 2 7 7" xfId="13804"/>
    <cellStyle name="40% - Ênfase6 2 8" xfId="666"/>
    <cellStyle name="40% - Ênfase6 2 8 2" xfId="1770"/>
    <cellStyle name="40% - Ênfase6 2 8 2 2" xfId="3960"/>
    <cellStyle name="40% - Ênfase6 2 8 2 2 2" xfId="10550"/>
    <cellStyle name="40% - Ênfase6 2 8 2 2 3" xfId="17140"/>
    <cellStyle name="40% - Ênfase6 2 8 2 3" xfId="6158"/>
    <cellStyle name="40% - Ênfase6 2 8 2 3 2" xfId="12748"/>
    <cellStyle name="40% - Ênfase6 2 8 2 3 3" xfId="19338"/>
    <cellStyle name="40% - Ênfase6 2 8 2 4" xfId="8361"/>
    <cellStyle name="40% - Ênfase6 2 8 2 5" xfId="14951"/>
    <cellStyle name="40% - Ênfase6 2 8 3" xfId="2861"/>
    <cellStyle name="40% - Ênfase6 2 8 3 2" xfId="9451"/>
    <cellStyle name="40% - Ênfase6 2 8 3 3" xfId="16041"/>
    <cellStyle name="40% - Ênfase6 2 8 4" xfId="5059"/>
    <cellStyle name="40% - Ênfase6 2 8 4 2" xfId="11649"/>
    <cellStyle name="40% - Ênfase6 2 8 4 3" xfId="18239"/>
    <cellStyle name="40% - Ênfase6 2 8 5" xfId="7262"/>
    <cellStyle name="40% - Ênfase6 2 8 6" xfId="13852"/>
    <cellStyle name="40% - Ênfase6 2 9" xfId="1265"/>
    <cellStyle name="40% - Ênfase6 2 9 2" xfId="3456"/>
    <cellStyle name="40% - Ênfase6 2 9 2 2" xfId="10046"/>
    <cellStyle name="40% - Ênfase6 2 9 2 3" xfId="16636"/>
    <cellStyle name="40% - Ênfase6 2 9 3" xfId="5654"/>
    <cellStyle name="40% - Ênfase6 2 9 3 2" xfId="12244"/>
    <cellStyle name="40% - Ênfase6 2 9 3 3" xfId="18834"/>
    <cellStyle name="40% - Ênfase6 2 9 4" xfId="7857"/>
    <cellStyle name="40% - Ênfase6 2 9 5" xfId="14447"/>
    <cellStyle name="40% - Ênfase6 3" xfId="1195"/>
    <cellStyle name="40% - Ênfase6 3 2" xfId="3388"/>
    <cellStyle name="40% - Ênfase6 3 2 2" xfId="9978"/>
    <cellStyle name="40% - Ênfase6 3 2 3" xfId="16568"/>
    <cellStyle name="40% - Ênfase6 3 3" xfId="5586"/>
    <cellStyle name="40% - Ênfase6 3 3 2" xfId="12176"/>
    <cellStyle name="40% - Ênfase6 3 3 3" xfId="18766"/>
    <cellStyle name="40% - Ênfase6 3 4" xfId="7789"/>
    <cellStyle name="40% - Ênfase6 3 5" xfId="14379"/>
    <cellStyle name="40% - Ênfase6 4" xfId="5023"/>
    <cellStyle name="40% - Ênfase6 4 2" xfId="11613"/>
    <cellStyle name="40% - Ênfase6 4 3" xfId="18203"/>
    <cellStyle name="40% - Ênfase6 5" xfId="7226"/>
    <cellStyle name="40% - Ênfase6 6" xfId="13816"/>
    <cellStyle name="60% - Ênfase1" xfId="24" builtinId="32" customBuiltin="1"/>
    <cellStyle name="60% - Ênfase1 2" xfId="84"/>
    <cellStyle name="60% - Ênfase2" xfId="28" builtinId="36" customBuiltin="1"/>
    <cellStyle name="60% - Ênfase2 2" xfId="88"/>
    <cellStyle name="60% - Ênfase3" xfId="32" builtinId="40" customBuiltin="1"/>
    <cellStyle name="60% - Ênfase3 2" xfId="92"/>
    <cellStyle name="60% - Ênfase4" xfId="36" builtinId="44" customBuiltin="1"/>
    <cellStyle name="60% - Ênfase4 2" xfId="96"/>
    <cellStyle name="60% - Ênfase5" xfId="40" builtinId="48" customBuiltin="1"/>
    <cellStyle name="60% - Ênfase5 2" xfId="100"/>
    <cellStyle name="60% - Ênfase6" xfId="44" builtinId="52" customBuiltin="1"/>
    <cellStyle name="60% - Ênfase6 2" xfId="104"/>
    <cellStyle name="Bom" xfId="9" builtinId="26" customBuiltin="1"/>
    <cellStyle name="Bom 2" xfId="70"/>
    <cellStyle name="Cálculo" xfId="14" builtinId="22" customBuiltin="1"/>
    <cellStyle name="Cálculo 2" xfId="75"/>
    <cellStyle name="Célula de Verificação" xfId="16" builtinId="23" customBuiltin="1"/>
    <cellStyle name="Célula de Verificação 2" xfId="77"/>
    <cellStyle name="Célula Vinculada" xfId="15" builtinId="24" customBuiltin="1"/>
    <cellStyle name="Célula Vinculada 2" xfId="76"/>
    <cellStyle name="Ênfase1" xfId="21" builtinId="29" customBuiltin="1"/>
    <cellStyle name="Ênfase1 2" xfId="81"/>
    <cellStyle name="Ênfase2" xfId="25" builtinId="33" customBuiltin="1"/>
    <cellStyle name="Ênfase2 2" xfId="85"/>
    <cellStyle name="Ênfase3" xfId="29" builtinId="37" customBuiltin="1"/>
    <cellStyle name="Ênfase3 2" xfId="89"/>
    <cellStyle name="Ênfase4" xfId="33" builtinId="41" customBuiltin="1"/>
    <cellStyle name="Ênfase4 2" xfId="93"/>
    <cellStyle name="Ênfase5" xfId="37" builtinId="45" customBuiltin="1"/>
    <cellStyle name="Ênfase5 2" xfId="97"/>
    <cellStyle name="Ênfase6" xfId="41" builtinId="49" customBuiltin="1"/>
    <cellStyle name="Ênfase6 2" xfId="101"/>
    <cellStyle name="Entrada" xfId="12" builtinId="20" customBuiltin="1"/>
    <cellStyle name="Entrada 2" xfId="73"/>
    <cellStyle name="Hiperlink 2" xfId="48"/>
    <cellStyle name="Incorreto" xfId="10" builtinId="27" customBuiltin="1"/>
    <cellStyle name="Incorreto 2" xfId="71"/>
    <cellStyle name="Moeda" xfId="46148" builtinId="4"/>
    <cellStyle name="Moeda 2" xfId="49"/>
    <cellStyle name="Moeda 3" xfId="50"/>
    <cellStyle name="Moeda 3 10" xfId="352"/>
    <cellStyle name="Moeda 3 10 10" xfId="24502"/>
    <cellStyle name="Moeda 3 10 11" xfId="42767"/>
    <cellStyle name="Moeda 3 10 12" xfId="19929"/>
    <cellStyle name="Moeda 3 10 2" xfId="907"/>
    <cellStyle name="Moeda 3 10 2 10" xfId="42864"/>
    <cellStyle name="Moeda 3 10 2 11" xfId="20058"/>
    <cellStyle name="Moeda 3 10 2 2" xfId="2010"/>
    <cellStyle name="Moeda 3 10 2 2 10" xfId="20312"/>
    <cellStyle name="Moeda 3 10 2 2 2" xfId="4200"/>
    <cellStyle name="Moeda 3 10 2 2 2 2" xfId="10790"/>
    <cellStyle name="Moeda 3 10 2 2 2 2 2" xfId="31483"/>
    <cellStyle name="Moeda 3 10 2 2 2 2 2 2" xfId="40626"/>
    <cellStyle name="Moeda 3 10 2 2 2 2 3" xfId="36055"/>
    <cellStyle name="Moeda 3 10 2 2 2 2 4" xfId="26912"/>
    <cellStyle name="Moeda 3 10 2 2 2 2 5" xfId="44577"/>
    <cellStyle name="Moeda 3 10 2 2 2 2 6" xfId="22339"/>
    <cellStyle name="Moeda 3 10 2 2 2 3" xfId="17380"/>
    <cellStyle name="Moeda 3 10 2 2 2 3 2" xfId="33004"/>
    <cellStyle name="Moeda 3 10 2 2 2 3 2 2" xfId="42147"/>
    <cellStyle name="Moeda 3 10 2 2 2 3 3" xfId="37576"/>
    <cellStyle name="Moeda 3 10 2 2 2 3 4" xfId="28433"/>
    <cellStyle name="Moeda 3 10 2 2 2 3 5" xfId="45720"/>
    <cellStyle name="Moeda 3 10 2 2 2 3 6" xfId="23860"/>
    <cellStyle name="Moeda 3 10 2 2 2 4" xfId="29963"/>
    <cellStyle name="Moeda 3 10 2 2 2 4 2" xfId="39106"/>
    <cellStyle name="Moeda 3 10 2 2 2 5" xfId="34535"/>
    <cellStyle name="Moeda 3 10 2 2 2 6" xfId="25392"/>
    <cellStyle name="Moeda 3 10 2 2 2 7" xfId="43435"/>
    <cellStyle name="Moeda 3 10 2 2 2 8" xfId="20819"/>
    <cellStyle name="Moeda 3 10 2 2 3" xfId="6398"/>
    <cellStyle name="Moeda 3 10 2 2 3 2" xfId="12988"/>
    <cellStyle name="Moeda 3 10 2 2 3 2 2" xfId="31989"/>
    <cellStyle name="Moeda 3 10 2 2 3 2 2 2" xfId="41132"/>
    <cellStyle name="Moeda 3 10 2 2 3 2 3" xfId="36561"/>
    <cellStyle name="Moeda 3 10 2 2 3 2 4" xfId="27418"/>
    <cellStyle name="Moeda 3 10 2 2 3 2 5" xfId="44957"/>
    <cellStyle name="Moeda 3 10 2 2 3 2 6" xfId="22845"/>
    <cellStyle name="Moeda 3 10 2 2 3 3" xfId="19578"/>
    <cellStyle name="Moeda 3 10 2 2 3 3 2" xfId="33510"/>
    <cellStyle name="Moeda 3 10 2 2 3 3 2 2" xfId="42653"/>
    <cellStyle name="Moeda 3 10 2 2 3 3 3" xfId="38082"/>
    <cellStyle name="Moeda 3 10 2 2 3 3 4" xfId="28939"/>
    <cellStyle name="Moeda 3 10 2 2 3 3 5" xfId="46100"/>
    <cellStyle name="Moeda 3 10 2 2 3 3 6" xfId="24366"/>
    <cellStyle name="Moeda 3 10 2 2 3 4" xfId="30469"/>
    <cellStyle name="Moeda 3 10 2 2 3 4 2" xfId="39612"/>
    <cellStyle name="Moeda 3 10 2 2 3 5" xfId="35041"/>
    <cellStyle name="Moeda 3 10 2 2 3 6" xfId="25898"/>
    <cellStyle name="Moeda 3 10 2 2 3 7" xfId="43815"/>
    <cellStyle name="Moeda 3 10 2 2 3 8" xfId="21325"/>
    <cellStyle name="Moeda 3 10 2 2 4" xfId="8601"/>
    <cellStyle name="Moeda 3 10 2 2 4 2" xfId="30976"/>
    <cellStyle name="Moeda 3 10 2 2 4 2 2" xfId="40119"/>
    <cellStyle name="Moeda 3 10 2 2 4 3" xfId="35548"/>
    <cellStyle name="Moeda 3 10 2 2 4 4" xfId="26405"/>
    <cellStyle name="Moeda 3 10 2 2 4 5" xfId="44196"/>
    <cellStyle name="Moeda 3 10 2 2 4 6" xfId="21832"/>
    <cellStyle name="Moeda 3 10 2 2 5" xfId="15191"/>
    <cellStyle name="Moeda 3 10 2 2 5 2" xfId="32497"/>
    <cellStyle name="Moeda 3 10 2 2 5 2 2" xfId="41640"/>
    <cellStyle name="Moeda 3 10 2 2 5 3" xfId="37069"/>
    <cellStyle name="Moeda 3 10 2 2 5 4" xfId="27926"/>
    <cellStyle name="Moeda 3 10 2 2 5 5" xfId="45339"/>
    <cellStyle name="Moeda 3 10 2 2 5 6" xfId="23353"/>
    <cellStyle name="Moeda 3 10 2 2 6" xfId="29456"/>
    <cellStyle name="Moeda 3 10 2 2 6 2" xfId="38599"/>
    <cellStyle name="Moeda 3 10 2 2 7" xfId="34028"/>
    <cellStyle name="Moeda 3 10 2 2 8" xfId="24885"/>
    <cellStyle name="Moeda 3 10 2 2 9" xfId="43054"/>
    <cellStyle name="Moeda 3 10 2 3" xfId="3101"/>
    <cellStyle name="Moeda 3 10 2 3 2" xfId="9691"/>
    <cellStyle name="Moeda 3 10 2 3 2 2" xfId="31230"/>
    <cellStyle name="Moeda 3 10 2 3 2 2 2" xfId="40373"/>
    <cellStyle name="Moeda 3 10 2 3 2 3" xfId="35802"/>
    <cellStyle name="Moeda 3 10 2 3 2 4" xfId="26659"/>
    <cellStyle name="Moeda 3 10 2 3 2 5" xfId="44387"/>
    <cellStyle name="Moeda 3 10 2 3 2 6" xfId="22086"/>
    <cellStyle name="Moeda 3 10 2 3 3" xfId="16281"/>
    <cellStyle name="Moeda 3 10 2 3 3 2" xfId="32751"/>
    <cellStyle name="Moeda 3 10 2 3 3 2 2" xfId="41894"/>
    <cellStyle name="Moeda 3 10 2 3 3 3" xfId="37323"/>
    <cellStyle name="Moeda 3 10 2 3 3 4" xfId="28180"/>
    <cellStyle name="Moeda 3 10 2 3 3 5" xfId="45530"/>
    <cellStyle name="Moeda 3 10 2 3 3 6" xfId="23607"/>
    <cellStyle name="Moeda 3 10 2 3 4" xfId="29710"/>
    <cellStyle name="Moeda 3 10 2 3 4 2" xfId="38853"/>
    <cellStyle name="Moeda 3 10 2 3 5" xfId="34282"/>
    <cellStyle name="Moeda 3 10 2 3 6" xfId="25139"/>
    <cellStyle name="Moeda 3 10 2 3 7" xfId="43245"/>
    <cellStyle name="Moeda 3 10 2 3 8" xfId="20566"/>
    <cellStyle name="Moeda 3 10 2 4" xfId="5299"/>
    <cellStyle name="Moeda 3 10 2 4 2" xfId="11889"/>
    <cellStyle name="Moeda 3 10 2 4 2 2" xfId="31736"/>
    <cellStyle name="Moeda 3 10 2 4 2 2 2" xfId="40879"/>
    <cellStyle name="Moeda 3 10 2 4 2 3" xfId="36308"/>
    <cellStyle name="Moeda 3 10 2 4 2 4" xfId="27165"/>
    <cellStyle name="Moeda 3 10 2 4 2 5" xfId="44767"/>
    <cellStyle name="Moeda 3 10 2 4 2 6" xfId="22592"/>
    <cellStyle name="Moeda 3 10 2 4 3" xfId="18479"/>
    <cellStyle name="Moeda 3 10 2 4 3 2" xfId="33257"/>
    <cellStyle name="Moeda 3 10 2 4 3 2 2" xfId="42400"/>
    <cellStyle name="Moeda 3 10 2 4 3 3" xfId="37829"/>
    <cellStyle name="Moeda 3 10 2 4 3 4" xfId="28686"/>
    <cellStyle name="Moeda 3 10 2 4 3 5" xfId="45910"/>
    <cellStyle name="Moeda 3 10 2 4 3 6" xfId="24113"/>
    <cellStyle name="Moeda 3 10 2 4 4" xfId="30216"/>
    <cellStyle name="Moeda 3 10 2 4 4 2" xfId="39359"/>
    <cellStyle name="Moeda 3 10 2 4 5" xfId="34788"/>
    <cellStyle name="Moeda 3 10 2 4 6" xfId="25645"/>
    <cellStyle name="Moeda 3 10 2 4 7" xfId="43625"/>
    <cellStyle name="Moeda 3 10 2 4 8" xfId="21072"/>
    <cellStyle name="Moeda 3 10 2 5" xfId="7502"/>
    <cellStyle name="Moeda 3 10 2 5 2" xfId="30723"/>
    <cellStyle name="Moeda 3 10 2 5 2 2" xfId="39866"/>
    <cellStyle name="Moeda 3 10 2 5 3" xfId="35295"/>
    <cellStyle name="Moeda 3 10 2 5 4" xfId="26152"/>
    <cellStyle name="Moeda 3 10 2 5 5" xfId="44006"/>
    <cellStyle name="Moeda 3 10 2 5 6" xfId="21579"/>
    <cellStyle name="Moeda 3 10 2 6" xfId="14092"/>
    <cellStyle name="Moeda 3 10 2 6 2" xfId="32244"/>
    <cellStyle name="Moeda 3 10 2 6 2 2" xfId="41387"/>
    <cellStyle name="Moeda 3 10 2 6 3" xfId="36816"/>
    <cellStyle name="Moeda 3 10 2 6 4" xfId="27673"/>
    <cellStyle name="Moeda 3 10 2 6 5" xfId="45149"/>
    <cellStyle name="Moeda 3 10 2 6 6" xfId="23100"/>
    <cellStyle name="Moeda 3 10 2 7" xfId="29202"/>
    <cellStyle name="Moeda 3 10 2 7 2" xfId="38345"/>
    <cellStyle name="Moeda 3 10 2 8" xfId="33774"/>
    <cellStyle name="Moeda 3 10 2 9" xfId="24631"/>
    <cellStyle name="Moeda 3 10 3" xfId="1458"/>
    <cellStyle name="Moeda 3 10 3 10" xfId="20183"/>
    <cellStyle name="Moeda 3 10 3 2" xfId="3649"/>
    <cellStyle name="Moeda 3 10 3 2 2" xfId="10239"/>
    <cellStyle name="Moeda 3 10 3 2 2 2" xfId="31354"/>
    <cellStyle name="Moeda 3 10 3 2 2 2 2" xfId="40497"/>
    <cellStyle name="Moeda 3 10 3 2 2 3" xfId="35926"/>
    <cellStyle name="Moeda 3 10 3 2 2 4" xfId="26783"/>
    <cellStyle name="Moeda 3 10 3 2 2 5" xfId="44480"/>
    <cellStyle name="Moeda 3 10 3 2 2 6" xfId="22210"/>
    <cellStyle name="Moeda 3 10 3 2 3" xfId="16829"/>
    <cellStyle name="Moeda 3 10 3 2 3 2" xfId="32875"/>
    <cellStyle name="Moeda 3 10 3 2 3 2 2" xfId="42018"/>
    <cellStyle name="Moeda 3 10 3 2 3 3" xfId="37447"/>
    <cellStyle name="Moeda 3 10 3 2 3 4" xfId="28304"/>
    <cellStyle name="Moeda 3 10 3 2 3 5" xfId="45623"/>
    <cellStyle name="Moeda 3 10 3 2 3 6" xfId="23731"/>
    <cellStyle name="Moeda 3 10 3 2 4" xfId="29834"/>
    <cellStyle name="Moeda 3 10 3 2 4 2" xfId="38977"/>
    <cellStyle name="Moeda 3 10 3 2 5" xfId="34406"/>
    <cellStyle name="Moeda 3 10 3 2 6" xfId="25263"/>
    <cellStyle name="Moeda 3 10 3 2 7" xfId="43338"/>
    <cellStyle name="Moeda 3 10 3 2 8" xfId="20690"/>
    <cellStyle name="Moeda 3 10 3 3" xfId="5847"/>
    <cellStyle name="Moeda 3 10 3 3 2" xfId="12437"/>
    <cellStyle name="Moeda 3 10 3 3 2 2" xfId="31860"/>
    <cellStyle name="Moeda 3 10 3 3 2 2 2" xfId="41003"/>
    <cellStyle name="Moeda 3 10 3 3 2 3" xfId="36432"/>
    <cellStyle name="Moeda 3 10 3 3 2 4" xfId="27289"/>
    <cellStyle name="Moeda 3 10 3 3 2 5" xfId="44860"/>
    <cellStyle name="Moeda 3 10 3 3 2 6" xfId="22716"/>
    <cellStyle name="Moeda 3 10 3 3 3" xfId="19027"/>
    <cellStyle name="Moeda 3 10 3 3 3 2" xfId="33381"/>
    <cellStyle name="Moeda 3 10 3 3 3 2 2" xfId="42524"/>
    <cellStyle name="Moeda 3 10 3 3 3 3" xfId="37953"/>
    <cellStyle name="Moeda 3 10 3 3 3 4" xfId="28810"/>
    <cellStyle name="Moeda 3 10 3 3 3 5" xfId="46003"/>
    <cellStyle name="Moeda 3 10 3 3 3 6" xfId="24237"/>
    <cellStyle name="Moeda 3 10 3 3 4" xfId="30340"/>
    <cellStyle name="Moeda 3 10 3 3 4 2" xfId="39483"/>
    <cellStyle name="Moeda 3 10 3 3 5" xfId="34912"/>
    <cellStyle name="Moeda 3 10 3 3 6" xfId="25769"/>
    <cellStyle name="Moeda 3 10 3 3 7" xfId="43718"/>
    <cellStyle name="Moeda 3 10 3 3 8" xfId="21196"/>
    <cellStyle name="Moeda 3 10 3 4" xfId="8050"/>
    <cellStyle name="Moeda 3 10 3 4 2" xfId="30847"/>
    <cellStyle name="Moeda 3 10 3 4 2 2" xfId="39990"/>
    <cellStyle name="Moeda 3 10 3 4 3" xfId="35419"/>
    <cellStyle name="Moeda 3 10 3 4 4" xfId="26276"/>
    <cellStyle name="Moeda 3 10 3 4 5" xfId="44099"/>
    <cellStyle name="Moeda 3 10 3 4 6" xfId="21703"/>
    <cellStyle name="Moeda 3 10 3 5" xfId="14640"/>
    <cellStyle name="Moeda 3 10 3 5 2" xfId="32368"/>
    <cellStyle name="Moeda 3 10 3 5 2 2" xfId="41511"/>
    <cellStyle name="Moeda 3 10 3 5 3" xfId="36940"/>
    <cellStyle name="Moeda 3 10 3 5 4" xfId="27797"/>
    <cellStyle name="Moeda 3 10 3 5 5" xfId="45242"/>
    <cellStyle name="Moeda 3 10 3 5 6" xfId="23224"/>
    <cellStyle name="Moeda 3 10 3 6" xfId="29327"/>
    <cellStyle name="Moeda 3 10 3 6 2" xfId="38470"/>
    <cellStyle name="Moeda 3 10 3 7" xfId="33899"/>
    <cellStyle name="Moeda 3 10 3 8" xfId="24756"/>
    <cellStyle name="Moeda 3 10 3 9" xfId="42957"/>
    <cellStyle name="Moeda 3 10 4" xfId="2550"/>
    <cellStyle name="Moeda 3 10 4 2" xfId="9140"/>
    <cellStyle name="Moeda 3 10 4 2 2" xfId="31101"/>
    <cellStyle name="Moeda 3 10 4 2 2 2" xfId="40244"/>
    <cellStyle name="Moeda 3 10 4 2 3" xfId="35673"/>
    <cellStyle name="Moeda 3 10 4 2 4" xfId="26530"/>
    <cellStyle name="Moeda 3 10 4 2 5" xfId="44290"/>
    <cellStyle name="Moeda 3 10 4 2 6" xfId="21957"/>
    <cellStyle name="Moeda 3 10 4 3" xfId="15730"/>
    <cellStyle name="Moeda 3 10 4 3 2" xfId="32622"/>
    <cellStyle name="Moeda 3 10 4 3 2 2" xfId="41765"/>
    <cellStyle name="Moeda 3 10 4 3 3" xfId="37194"/>
    <cellStyle name="Moeda 3 10 4 3 4" xfId="28051"/>
    <cellStyle name="Moeda 3 10 4 3 5" xfId="45433"/>
    <cellStyle name="Moeda 3 10 4 3 6" xfId="23478"/>
    <cellStyle name="Moeda 3 10 4 4" xfId="29581"/>
    <cellStyle name="Moeda 3 10 4 4 2" xfId="38724"/>
    <cellStyle name="Moeda 3 10 4 5" xfId="34153"/>
    <cellStyle name="Moeda 3 10 4 6" xfId="25010"/>
    <cellStyle name="Moeda 3 10 4 7" xfId="43148"/>
    <cellStyle name="Moeda 3 10 4 8" xfId="20437"/>
    <cellStyle name="Moeda 3 10 5" xfId="4736"/>
    <cellStyle name="Moeda 3 10 5 2" xfId="11326"/>
    <cellStyle name="Moeda 3 10 5 2 2" xfId="31607"/>
    <cellStyle name="Moeda 3 10 5 2 2 2" xfId="40750"/>
    <cellStyle name="Moeda 3 10 5 2 3" xfId="36179"/>
    <cellStyle name="Moeda 3 10 5 2 4" xfId="27036"/>
    <cellStyle name="Moeda 3 10 5 2 5" xfId="44670"/>
    <cellStyle name="Moeda 3 10 5 2 6" xfId="22463"/>
    <cellStyle name="Moeda 3 10 5 3" xfId="17916"/>
    <cellStyle name="Moeda 3 10 5 3 2" xfId="33128"/>
    <cellStyle name="Moeda 3 10 5 3 2 2" xfId="42271"/>
    <cellStyle name="Moeda 3 10 5 3 3" xfId="37700"/>
    <cellStyle name="Moeda 3 10 5 3 4" xfId="28557"/>
    <cellStyle name="Moeda 3 10 5 3 5" xfId="45813"/>
    <cellStyle name="Moeda 3 10 5 3 6" xfId="23984"/>
    <cellStyle name="Moeda 3 10 5 4" xfId="30087"/>
    <cellStyle name="Moeda 3 10 5 4 2" xfId="39230"/>
    <cellStyle name="Moeda 3 10 5 5" xfId="34659"/>
    <cellStyle name="Moeda 3 10 5 6" xfId="25516"/>
    <cellStyle name="Moeda 3 10 5 7" xfId="43528"/>
    <cellStyle name="Moeda 3 10 5 8" xfId="20943"/>
    <cellStyle name="Moeda 3 10 6" xfId="6939"/>
    <cellStyle name="Moeda 3 10 6 2" xfId="30594"/>
    <cellStyle name="Moeda 3 10 6 2 2" xfId="39737"/>
    <cellStyle name="Moeda 3 10 6 3" xfId="35166"/>
    <cellStyle name="Moeda 3 10 6 4" xfId="26023"/>
    <cellStyle name="Moeda 3 10 6 5" xfId="43909"/>
    <cellStyle name="Moeda 3 10 6 6" xfId="21450"/>
    <cellStyle name="Moeda 3 10 7" xfId="13529"/>
    <cellStyle name="Moeda 3 10 7 2" xfId="32115"/>
    <cellStyle name="Moeda 3 10 7 2 2" xfId="41258"/>
    <cellStyle name="Moeda 3 10 7 3" xfId="36687"/>
    <cellStyle name="Moeda 3 10 7 4" xfId="27544"/>
    <cellStyle name="Moeda 3 10 7 5" xfId="45052"/>
    <cellStyle name="Moeda 3 10 7 6" xfId="22971"/>
    <cellStyle name="Moeda 3 10 8" xfId="29073"/>
    <cellStyle name="Moeda 3 10 8 2" xfId="38216"/>
    <cellStyle name="Moeda 3 10 9" xfId="33645"/>
    <cellStyle name="Moeda 3 11" xfId="609"/>
    <cellStyle name="Moeda 3 11 10" xfId="24562"/>
    <cellStyle name="Moeda 3 11 11" xfId="42812"/>
    <cellStyle name="Moeda 3 11 12" xfId="19989"/>
    <cellStyle name="Moeda 3 11 2" xfId="1163"/>
    <cellStyle name="Moeda 3 11 2 10" xfId="42909"/>
    <cellStyle name="Moeda 3 11 2 11" xfId="20118"/>
    <cellStyle name="Moeda 3 11 2 2" xfId="2266"/>
    <cellStyle name="Moeda 3 11 2 2 10" xfId="20372"/>
    <cellStyle name="Moeda 3 11 2 2 2" xfId="4456"/>
    <cellStyle name="Moeda 3 11 2 2 2 2" xfId="11046"/>
    <cellStyle name="Moeda 3 11 2 2 2 2 2" xfId="31543"/>
    <cellStyle name="Moeda 3 11 2 2 2 2 2 2" xfId="40686"/>
    <cellStyle name="Moeda 3 11 2 2 2 2 3" xfId="36115"/>
    <cellStyle name="Moeda 3 11 2 2 2 2 4" xfId="26972"/>
    <cellStyle name="Moeda 3 11 2 2 2 2 5" xfId="44622"/>
    <cellStyle name="Moeda 3 11 2 2 2 2 6" xfId="22399"/>
    <cellStyle name="Moeda 3 11 2 2 2 3" xfId="17636"/>
    <cellStyle name="Moeda 3 11 2 2 2 3 2" xfId="33064"/>
    <cellStyle name="Moeda 3 11 2 2 2 3 2 2" xfId="42207"/>
    <cellStyle name="Moeda 3 11 2 2 2 3 3" xfId="37636"/>
    <cellStyle name="Moeda 3 11 2 2 2 3 4" xfId="28493"/>
    <cellStyle name="Moeda 3 11 2 2 2 3 5" xfId="45765"/>
    <cellStyle name="Moeda 3 11 2 2 2 3 6" xfId="23920"/>
    <cellStyle name="Moeda 3 11 2 2 2 4" xfId="30023"/>
    <cellStyle name="Moeda 3 11 2 2 2 4 2" xfId="39166"/>
    <cellStyle name="Moeda 3 11 2 2 2 5" xfId="34595"/>
    <cellStyle name="Moeda 3 11 2 2 2 6" xfId="25452"/>
    <cellStyle name="Moeda 3 11 2 2 2 7" xfId="43480"/>
    <cellStyle name="Moeda 3 11 2 2 2 8" xfId="20879"/>
    <cellStyle name="Moeda 3 11 2 2 3" xfId="6654"/>
    <cellStyle name="Moeda 3 11 2 2 3 2" xfId="13244"/>
    <cellStyle name="Moeda 3 11 2 2 3 2 2" xfId="32049"/>
    <cellStyle name="Moeda 3 11 2 2 3 2 2 2" xfId="41192"/>
    <cellStyle name="Moeda 3 11 2 2 3 2 3" xfId="36621"/>
    <cellStyle name="Moeda 3 11 2 2 3 2 4" xfId="27478"/>
    <cellStyle name="Moeda 3 11 2 2 3 2 5" xfId="45002"/>
    <cellStyle name="Moeda 3 11 2 2 3 2 6" xfId="22905"/>
    <cellStyle name="Moeda 3 11 2 2 3 3" xfId="19834"/>
    <cellStyle name="Moeda 3 11 2 2 3 3 2" xfId="33570"/>
    <cellStyle name="Moeda 3 11 2 2 3 3 2 2" xfId="42713"/>
    <cellStyle name="Moeda 3 11 2 2 3 3 3" xfId="38142"/>
    <cellStyle name="Moeda 3 11 2 2 3 3 4" xfId="28999"/>
    <cellStyle name="Moeda 3 11 2 2 3 3 5" xfId="46145"/>
    <cellStyle name="Moeda 3 11 2 2 3 3 6" xfId="24426"/>
    <cellStyle name="Moeda 3 11 2 2 3 4" xfId="30529"/>
    <cellStyle name="Moeda 3 11 2 2 3 4 2" xfId="39672"/>
    <cellStyle name="Moeda 3 11 2 2 3 5" xfId="35101"/>
    <cellStyle name="Moeda 3 11 2 2 3 6" xfId="25958"/>
    <cellStyle name="Moeda 3 11 2 2 3 7" xfId="43860"/>
    <cellStyle name="Moeda 3 11 2 2 3 8" xfId="21385"/>
    <cellStyle name="Moeda 3 11 2 2 4" xfId="8857"/>
    <cellStyle name="Moeda 3 11 2 2 4 2" xfId="31036"/>
    <cellStyle name="Moeda 3 11 2 2 4 2 2" xfId="40179"/>
    <cellStyle name="Moeda 3 11 2 2 4 3" xfId="35608"/>
    <cellStyle name="Moeda 3 11 2 2 4 4" xfId="26465"/>
    <cellStyle name="Moeda 3 11 2 2 4 5" xfId="44241"/>
    <cellStyle name="Moeda 3 11 2 2 4 6" xfId="21892"/>
    <cellStyle name="Moeda 3 11 2 2 5" xfId="15447"/>
    <cellStyle name="Moeda 3 11 2 2 5 2" xfId="32557"/>
    <cellStyle name="Moeda 3 11 2 2 5 2 2" xfId="41700"/>
    <cellStyle name="Moeda 3 11 2 2 5 3" xfId="37129"/>
    <cellStyle name="Moeda 3 11 2 2 5 4" xfId="27986"/>
    <cellStyle name="Moeda 3 11 2 2 5 5" xfId="45384"/>
    <cellStyle name="Moeda 3 11 2 2 5 6" xfId="23413"/>
    <cellStyle name="Moeda 3 11 2 2 6" xfId="29516"/>
    <cellStyle name="Moeda 3 11 2 2 6 2" xfId="38659"/>
    <cellStyle name="Moeda 3 11 2 2 7" xfId="34088"/>
    <cellStyle name="Moeda 3 11 2 2 8" xfId="24945"/>
    <cellStyle name="Moeda 3 11 2 2 9" xfId="43099"/>
    <cellStyle name="Moeda 3 11 2 3" xfId="3357"/>
    <cellStyle name="Moeda 3 11 2 3 2" xfId="9947"/>
    <cellStyle name="Moeda 3 11 2 3 2 2" xfId="31290"/>
    <cellStyle name="Moeda 3 11 2 3 2 2 2" xfId="40433"/>
    <cellStyle name="Moeda 3 11 2 3 2 3" xfId="35862"/>
    <cellStyle name="Moeda 3 11 2 3 2 4" xfId="26719"/>
    <cellStyle name="Moeda 3 11 2 3 2 5" xfId="44432"/>
    <cellStyle name="Moeda 3 11 2 3 2 6" xfId="22146"/>
    <cellStyle name="Moeda 3 11 2 3 3" xfId="16537"/>
    <cellStyle name="Moeda 3 11 2 3 3 2" xfId="32811"/>
    <cellStyle name="Moeda 3 11 2 3 3 2 2" xfId="41954"/>
    <cellStyle name="Moeda 3 11 2 3 3 3" xfId="37383"/>
    <cellStyle name="Moeda 3 11 2 3 3 4" xfId="28240"/>
    <cellStyle name="Moeda 3 11 2 3 3 5" xfId="45575"/>
    <cellStyle name="Moeda 3 11 2 3 3 6" xfId="23667"/>
    <cellStyle name="Moeda 3 11 2 3 4" xfId="29770"/>
    <cellStyle name="Moeda 3 11 2 3 4 2" xfId="38913"/>
    <cellStyle name="Moeda 3 11 2 3 5" xfId="34342"/>
    <cellStyle name="Moeda 3 11 2 3 6" xfId="25199"/>
    <cellStyle name="Moeda 3 11 2 3 7" xfId="43290"/>
    <cellStyle name="Moeda 3 11 2 3 8" xfId="20626"/>
    <cellStyle name="Moeda 3 11 2 4" xfId="5555"/>
    <cellStyle name="Moeda 3 11 2 4 2" xfId="12145"/>
    <cellStyle name="Moeda 3 11 2 4 2 2" xfId="31796"/>
    <cellStyle name="Moeda 3 11 2 4 2 2 2" xfId="40939"/>
    <cellStyle name="Moeda 3 11 2 4 2 3" xfId="36368"/>
    <cellStyle name="Moeda 3 11 2 4 2 4" xfId="27225"/>
    <cellStyle name="Moeda 3 11 2 4 2 5" xfId="44812"/>
    <cellStyle name="Moeda 3 11 2 4 2 6" xfId="22652"/>
    <cellStyle name="Moeda 3 11 2 4 3" xfId="18735"/>
    <cellStyle name="Moeda 3 11 2 4 3 2" xfId="33317"/>
    <cellStyle name="Moeda 3 11 2 4 3 2 2" xfId="42460"/>
    <cellStyle name="Moeda 3 11 2 4 3 3" xfId="37889"/>
    <cellStyle name="Moeda 3 11 2 4 3 4" xfId="28746"/>
    <cellStyle name="Moeda 3 11 2 4 3 5" xfId="45955"/>
    <cellStyle name="Moeda 3 11 2 4 3 6" xfId="24173"/>
    <cellStyle name="Moeda 3 11 2 4 4" xfId="30276"/>
    <cellStyle name="Moeda 3 11 2 4 4 2" xfId="39419"/>
    <cellStyle name="Moeda 3 11 2 4 5" xfId="34848"/>
    <cellStyle name="Moeda 3 11 2 4 6" xfId="25705"/>
    <cellStyle name="Moeda 3 11 2 4 7" xfId="43670"/>
    <cellStyle name="Moeda 3 11 2 4 8" xfId="21132"/>
    <cellStyle name="Moeda 3 11 2 5" xfId="7758"/>
    <cellStyle name="Moeda 3 11 2 5 2" xfId="30783"/>
    <cellStyle name="Moeda 3 11 2 5 2 2" xfId="39926"/>
    <cellStyle name="Moeda 3 11 2 5 3" xfId="35355"/>
    <cellStyle name="Moeda 3 11 2 5 4" xfId="26212"/>
    <cellStyle name="Moeda 3 11 2 5 5" xfId="44051"/>
    <cellStyle name="Moeda 3 11 2 5 6" xfId="21639"/>
    <cellStyle name="Moeda 3 11 2 6" xfId="14348"/>
    <cellStyle name="Moeda 3 11 2 6 2" xfId="32304"/>
    <cellStyle name="Moeda 3 11 2 6 2 2" xfId="41447"/>
    <cellStyle name="Moeda 3 11 2 6 3" xfId="36876"/>
    <cellStyle name="Moeda 3 11 2 6 4" xfId="27733"/>
    <cellStyle name="Moeda 3 11 2 6 5" xfId="45194"/>
    <cellStyle name="Moeda 3 11 2 6 6" xfId="23160"/>
    <cellStyle name="Moeda 3 11 2 7" xfId="29262"/>
    <cellStyle name="Moeda 3 11 2 7 2" xfId="38405"/>
    <cellStyle name="Moeda 3 11 2 8" xfId="33834"/>
    <cellStyle name="Moeda 3 11 2 9" xfId="24691"/>
    <cellStyle name="Moeda 3 11 3" xfId="1714"/>
    <cellStyle name="Moeda 3 11 3 10" xfId="20243"/>
    <cellStyle name="Moeda 3 11 3 2" xfId="3905"/>
    <cellStyle name="Moeda 3 11 3 2 2" xfId="10495"/>
    <cellStyle name="Moeda 3 11 3 2 2 2" xfId="31414"/>
    <cellStyle name="Moeda 3 11 3 2 2 2 2" xfId="40557"/>
    <cellStyle name="Moeda 3 11 3 2 2 3" xfId="35986"/>
    <cellStyle name="Moeda 3 11 3 2 2 4" xfId="26843"/>
    <cellStyle name="Moeda 3 11 3 2 2 5" xfId="44525"/>
    <cellStyle name="Moeda 3 11 3 2 2 6" xfId="22270"/>
    <cellStyle name="Moeda 3 11 3 2 3" xfId="17085"/>
    <cellStyle name="Moeda 3 11 3 2 3 2" xfId="32935"/>
    <cellStyle name="Moeda 3 11 3 2 3 2 2" xfId="42078"/>
    <cellStyle name="Moeda 3 11 3 2 3 3" xfId="37507"/>
    <cellStyle name="Moeda 3 11 3 2 3 4" xfId="28364"/>
    <cellStyle name="Moeda 3 11 3 2 3 5" xfId="45668"/>
    <cellStyle name="Moeda 3 11 3 2 3 6" xfId="23791"/>
    <cellStyle name="Moeda 3 11 3 2 4" xfId="29894"/>
    <cellStyle name="Moeda 3 11 3 2 4 2" xfId="39037"/>
    <cellStyle name="Moeda 3 11 3 2 5" xfId="34466"/>
    <cellStyle name="Moeda 3 11 3 2 6" xfId="25323"/>
    <cellStyle name="Moeda 3 11 3 2 7" xfId="43383"/>
    <cellStyle name="Moeda 3 11 3 2 8" xfId="20750"/>
    <cellStyle name="Moeda 3 11 3 3" xfId="6103"/>
    <cellStyle name="Moeda 3 11 3 3 2" xfId="12693"/>
    <cellStyle name="Moeda 3 11 3 3 2 2" xfId="31920"/>
    <cellStyle name="Moeda 3 11 3 3 2 2 2" xfId="41063"/>
    <cellStyle name="Moeda 3 11 3 3 2 3" xfId="36492"/>
    <cellStyle name="Moeda 3 11 3 3 2 4" xfId="27349"/>
    <cellStyle name="Moeda 3 11 3 3 2 5" xfId="44905"/>
    <cellStyle name="Moeda 3 11 3 3 2 6" xfId="22776"/>
    <cellStyle name="Moeda 3 11 3 3 3" xfId="19283"/>
    <cellStyle name="Moeda 3 11 3 3 3 2" xfId="33441"/>
    <cellStyle name="Moeda 3 11 3 3 3 2 2" xfId="42584"/>
    <cellStyle name="Moeda 3 11 3 3 3 3" xfId="38013"/>
    <cellStyle name="Moeda 3 11 3 3 3 4" xfId="28870"/>
    <cellStyle name="Moeda 3 11 3 3 3 5" xfId="46048"/>
    <cellStyle name="Moeda 3 11 3 3 3 6" xfId="24297"/>
    <cellStyle name="Moeda 3 11 3 3 4" xfId="30400"/>
    <cellStyle name="Moeda 3 11 3 3 4 2" xfId="39543"/>
    <cellStyle name="Moeda 3 11 3 3 5" xfId="34972"/>
    <cellStyle name="Moeda 3 11 3 3 6" xfId="25829"/>
    <cellStyle name="Moeda 3 11 3 3 7" xfId="43763"/>
    <cellStyle name="Moeda 3 11 3 3 8" xfId="21256"/>
    <cellStyle name="Moeda 3 11 3 4" xfId="8306"/>
    <cellStyle name="Moeda 3 11 3 4 2" xfId="30907"/>
    <cellStyle name="Moeda 3 11 3 4 2 2" xfId="40050"/>
    <cellStyle name="Moeda 3 11 3 4 3" xfId="35479"/>
    <cellStyle name="Moeda 3 11 3 4 4" xfId="26336"/>
    <cellStyle name="Moeda 3 11 3 4 5" xfId="44144"/>
    <cellStyle name="Moeda 3 11 3 4 6" xfId="21763"/>
    <cellStyle name="Moeda 3 11 3 5" xfId="14896"/>
    <cellStyle name="Moeda 3 11 3 5 2" xfId="32428"/>
    <cellStyle name="Moeda 3 11 3 5 2 2" xfId="41571"/>
    <cellStyle name="Moeda 3 11 3 5 3" xfId="37000"/>
    <cellStyle name="Moeda 3 11 3 5 4" xfId="27857"/>
    <cellStyle name="Moeda 3 11 3 5 5" xfId="45287"/>
    <cellStyle name="Moeda 3 11 3 5 6" xfId="23284"/>
    <cellStyle name="Moeda 3 11 3 6" xfId="29387"/>
    <cellStyle name="Moeda 3 11 3 6 2" xfId="38530"/>
    <cellStyle name="Moeda 3 11 3 7" xfId="33959"/>
    <cellStyle name="Moeda 3 11 3 8" xfId="24816"/>
    <cellStyle name="Moeda 3 11 3 9" xfId="43002"/>
    <cellStyle name="Moeda 3 11 4" xfId="2806"/>
    <cellStyle name="Moeda 3 11 4 2" xfId="9396"/>
    <cellStyle name="Moeda 3 11 4 2 2" xfId="31161"/>
    <cellStyle name="Moeda 3 11 4 2 2 2" xfId="40304"/>
    <cellStyle name="Moeda 3 11 4 2 3" xfId="35733"/>
    <cellStyle name="Moeda 3 11 4 2 4" xfId="26590"/>
    <cellStyle name="Moeda 3 11 4 2 5" xfId="44335"/>
    <cellStyle name="Moeda 3 11 4 2 6" xfId="22017"/>
    <cellStyle name="Moeda 3 11 4 3" xfId="15986"/>
    <cellStyle name="Moeda 3 11 4 3 2" xfId="32682"/>
    <cellStyle name="Moeda 3 11 4 3 2 2" xfId="41825"/>
    <cellStyle name="Moeda 3 11 4 3 3" xfId="37254"/>
    <cellStyle name="Moeda 3 11 4 3 4" xfId="28111"/>
    <cellStyle name="Moeda 3 11 4 3 5" xfId="45478"/>
    <cellStyle name="Moeda 3 11 4 3 6" xfId="23538"/>
    <cellStyle name="Moeda 3 11 4 4" xfId="29641"/>
    <cellStyle name="Moeda 3 11 4 4 2" xfId="38784"/>
    <cellStyle name="Moeda 3 11 4 5" xfId="34213"/>
    <cellStyle name="Moeda 3 11 4 6" xfId="25070"/>
    <cellStyle name="Moeda 3 11 4 7" xfId="43193"/>
    <cellStyle name="Moeda 3 11 4 8" xfId="20497"/>
    <cellStyle name="Moeda 3 11 5" xfId="4992"/>
    <cellStyle name="Moeda 3 11 5 2" xfId="11582"/>
    <cellStyle name="Moeda 3 11 5 2 2" xfId="31667"/>
    <cellStyle name="Moeda 3 11 5 2 2 2" xfId="40810"/>
    <cellStyle name="Moeda 3 11 5 2 3" xfId="36239"/>
    <cellStyle name="Moeda 3 11 5 2 4" xfId="27096"/>
    <cellStyle name="Moeda 3 11 5 2 5" xfId="44715"/>
    <cellStyle name="Moeda 3 11 5 2 6" xfId="22523"/>
    <cellStyle name="Moeda 3 11 5 3" xfId="18172"/>
    <cellStyle name="Moeda 3 11 5 3 2" xfId="33188"/>
    <cellStyle name="Moeda 3 11 5 3 2 2" xfId="42331"/>
    <cellStyle name="Moeda 3 11 5 3 3" xfId="37760"/>
    <cellStyle name="Moeda 3 11 5 3 4" xfId="28617"/>
    <cellStyle name="Moeda 3 11 5 3 5" xfId="45858"/>
    <cellStyle name="Moeda 3 11 5 3 6" xfId="24044"/>
    <cellStyle name="Moeda 3 11 5 4" xfId="30147"/>
    <cellStyle name="Moeda 3 11 5 4 2" xfId="39290"/>
    <cellStyle name="Moeda 3 11 5 5" xfId="34719"/>
    <cellStyle name="Moeda 3 11 5 6" xfId="25576"/>
    <cellStyle name="Moeda 3 11 5 7" xfId="43573"/>
    <cellStyle name="Moeda 3 11 5 8" xfId="21003"/>
    <cellStyle name="Moeda 3 11 6" xfId="7195"/>
    <cellStyle name="Moeda 3 11 6 2" xfId="30654"/>
    <cellStyle name="Moeda 3 11 6 2 2" xfId="39797"/>
    <cellStyle name="Moeda 3 11 6 3" xfId="35226"/>
    <cellStyle name="Moeda 3 11 6 4" xfId="26083"/>
    <cellStyle name="Moeda 3 11 6 5" xfId="43954"/>
    <cellStyle name="Moeda 3 11 6 6" xfId="21510"/>
    <cellStyle name="Moeda 3 11 7" xfId="13785"/>
    <cellStyle name="Moeda 3 11 7 2" xfId="32175"/>
    <cellStyle name="Moeda 3 11 7 2 2" xfId="41318"/>
    <cellStyle name="Moeda 3 11 7 3" xfId="36747"/>
    <cellStyle name="Moeda 3 11 7 4" xfId="27604"/>
    <cellStyle name="Moeda 3 11 7 5" xfId="45097"/>
    <cellStyle name="Moeda 3 11 7 6" xfId="23031"/>
    <cellStyle name="Moeda 3 11 8" xfId="29133"/>
    <cellStyle name="Moeda 3 11 8 2" xfId="38276"/>
    <cellStyle name="Moeda 3 11 9" xfId="33705"/>
    <cellStyle name="Moeda 3 12" xfId="635"/>
    <cellStyle name="Moeda 3 12 10" xfId="42815"/>
    <cellStyle name="Moeda 3 12 11" xfId="19993"/>
    <cellStyle name="Moeda 3 12 2" xfId="1739"/>
    <cellStyle name="Moeda 3 12 2 10" xfId="20247"/>
    <cellStyle name="Moeda 3 12 2 2" xfId="3930"/>
    <cellStyle name="Moeda 3 12 2 2 2" xfId="10520"/>
    <cellStyle name="Moeda 3 12 2 2 2 2" xfId="31418"/>
    <cellStyle name="Moeda 3 12 2 2 2 2 2" xfId="40561"/>
    <cellStyle name="Moeda 3 12 2 2 2 3" xfId="35990"/>
    <cellStyle name="Moeda 3 12 2 2 2 4" xfId="26847"/>
    <cellStyle name="Moeda 3 12 2 2 2 5" xfId="44528"/>
    <cellStyle name="Moeda 3 12 2 2 2 6" xfId="22274"/>
    <cellStyle name="Moeda 3 12 2 2 3" xfId="17110"/>
    <cellStyle name="Moeda 3 12 2 2 3 2" xfId="32939"/>
    <cellStyle name="Moeda 3 12 2 2 3 2 2" xfId="42082"/>
    <cellStyle name="Moeda 3 12 2 2 3 3" xfId="37511"/>
    <cellStyle name="Moeda 3 12 2 2 3 4" xfId="28368"/>
    <cellStyle name="Moeda 3 12 2 2 3 5" xfId="45671"/>
    <cellStyle name="Moeda 3 12 2 2 3 6" xfId="23795"/>
    <cellStyle name="Moeda 3 12 2 2 4" xfId="29898"/>
    <cellStyle name="Moeda 3 12 2 2 4 2" xfId="39041"/>
    <cellStyle name="Moeda 3 12 2 2 5" xfId="34470"/>
    <cellStyle name="Moeda 3 12 2 2 6" xfId="25327"/>
    <cellStyle name="Moeda 3 12 2 2 7" xfId="43386"/>
    <cellStyle name="Moeda 3 12 2 2 8" xfId="20754"/>
    <cellStyle name="Moeda 3 12 2 3" xfId="6128"/>
    <cellStyle name="Moeda 3 12 2 3 2" xfId="12718"/>
    <cellStyle name="Moeda 3 12 2 3 2 2" xfId="31924"/>
    <cellStyle name="Moeda 3 12 2 3 2 2 2" xfId="41067"/>
    <cellStyle name="Moeda 3 12 2 3 2 3" xfId="36496"/>
    <cellStyle name="Moeda 3 12 2 3 2 4" xfId="27353"/>
    <cellStyle name="Moeda 3 12 2 3 2 5" xfId="44908"/>
    <cellStyle name="Moeda 3 12 2 3 2 6" xfId="22780"/>
    <cellStyle name="Moeda 3 12 2 3 3" xfId="19308"/>
    <cellStyle name="Moeda 3 12 2 3 3 2" xfId="33445"/>
    <cellStyle name="Moeda 3 12 2 3 3 2 2" xfId="42588"/>
    <cellStyle name="Moeda 3 12 2 3 3 3" xfId="38017"/>
    <cellStyle name="Moeda 3 12 2 3 3 4" xfId="28874"/>
    <cellStyle name="Moeda 3 12 2 3 3 5" xfId="46051"/>
    <cellStyle name="Moeda 3 12 2 3 3 6" xfId="24301"/>
    <cellStyle name="Moeda 3 12 2 3 4" xfId="30404"/>
    <cellStyle name="Moeda 3 12 2 3 4 2" xfId="39547"/>
    <cellStyle name="Moeda 3 12 2 3 5" xfId="34976"/>
    <cellStyle name="Moeda 3 12 2 3 6" xfId="25833"/>
    <cellStyle name="Moeda 3 12 2 3 7" xfId="43766"/>
    <cellStyle name="Moeda 3 12 2 3 8" xfId="21260"/>
    <cellStyle name="Moeda 3 12 2 4" xfId="8331"/>
    <cellStyle name="Moeda 3 12 2 4 2" xfId="30911"/>
    <cellStyle name="Moeda 3 12 2 4 2 2" xfId="40054"/>
    <cellStyle name="Moeda 3 12 2 4 3" xfId="35483"/>
    <cellStyle name="Moeda 3 12 2 4 4" xfId="26340"/>
    <cellStyle name="Moeda 3 12 2 4 5" xfId="44147"/>
    <cellStyle name="Moeda 3 12 2 4 6" xfId="21767"/>
    <cellStyle name="Moeda 3 12 2 5" xfId="14921"/>
    <cellStyle name="Moeda 3 12 2 5 2" xfId="32432"/>
    <cellStyle name="Moeda 3 12 2 5 2 2" xfId="41575"/>
    <cellStyle name="Moeda 3 12 2 5 3" xfId="37004"/>
    <cellStyle name="Moeda 3 12 2 5 4" xfId="27861"/>
    <cellStyle name="Moeda 3 12 2 5 5" xfId="45290"/>
    <cellStyle name="Moeda 3 12 2 5 6" xfId="23288"/>
    <cellStyle name="Moeda 3 12 2 6" xfId="29391"/>
    <cellStyle name="Moeda 3 12 2 6 2" xfId="38534"/>
    <cellStyle name="Moeda 3 12 2 7" xfId="33963"/>
    <cellStyle name="Moeda 3 12 2 8" xfId="24820"/>
    <cellStyle name="Moeda 3 12 2 9" xfId="43005"/>
    <cellStyle name="Moeda 3 12 3" xfId="2831"/>
    <cellStyle name="Moeda 3 12 3 2" xfId="9421"/>
    <cellStyle name="Moeda 3 12 3 2 2" xfId="31165"/>
    <cellStyle name="Moeda 3 12 3 2 2 2" xfId="40308"/>
    <cellStyle name="Moeda 3 12 3 2 3" xfId="35737"/>
    <cellStyle name="Moeda 3 12 3 2 4" xfId="26594"/>
    <cellStyle name="Moeda 3 12 3 2 5" xfId="44338"/>
    <cellStyle name="Moeda 3 12 3 2 6" xfId="22021"/>
    <cellStyle name="Moeda 3 12 3 3" xfId="16011"/>
    <cellStyle name="Moeda 3 12 3 3 2" xfId="32686"/>
    <cellStyle name="Moeda 3 12 3 3 2 2" xfId="41829"/>
    <cellStyle name="Moeda 3 12 3 3 3" xfId="37258"/>
    <cellStyle name="Moeda 3 12 3 3 4" xfId="28115"/>
    <cellStyle name="Moeda 3 12 3 3 5" xfId="45481"/>
    <cellStyle name="Moeda 3 12 3 3 6" xfId="23542"/>
    <cellStyle name="Moeda 3 12 3 4" xfId="29645"/>
    <cellStyle name="Moeda 3 12 3 4 2" xfId="38788"/>
    <cellStyle name="Moeda 3 12 3 5" xfId="34217"/>
    <cellStyle name="Moeda 3 12 3 6" xfId="25074"/>
    <cellStyle name="Moeda 3 12 3 7" xfId="43196"/>
    <cellStyle name="Moeda 3 12 3 8" xfId="20501"/>
    <cellStyle name="Moeda 3 12 4" xfId="5029"/>
    <cellStyle name="Moeda 3 12 4 2" xfId="11619"/>
    <cellStyle name="Moeda 3 12 4 2 2" xfId="31671"/>
    <cellStyle name="Moeda 3 12 4 2 2 2" xfId="40814"/>
    <cellStyle name="Moeda 3 12 4 2 3" xfId="36243"/>
    <cellStyle name="Moeda 3 12 4 2 4" xfId="27100"/>
    <cellStyle name="Moeda 3 12 4 2 5" xfId="44718"/>
    <cellStyle name="Moeda 3 12 4 2 6" xfId="22527"/>
    <cellStyle name="Moeda 3 12 4 3" xfId="18209"/>
    <cellStyle name="Moeda 3 12 4 3 2" xfId="33192"/>
    <cellStyle name="Moeda 3 12 4 3 2 2" xfId="42335"/>
    <cellStyle name="Moeda 3 12 4 3 3" xfId="37764"/>
    <cellStyle name="Moeda 3 12 4 3 4" xfId="28621"/>
    <cellStyle name="Moeda 3 12 4 3 5" xfId="45861"/>
    <cellStyle name="Moeda 3 12 4 3 6" xfId="24048"/>
    <cellStyle name="Moeda 3 12 4 4" xfId="30151"/>
    <cellStyle name="Moeda 3 12 4 4 2" xfId="39294"/>
    <cellStyle name="Moeda 3 12 4 5" xfId="34723"/>
    <cellStyle name="Moeda 3 12 4 6" xfId="25580"/>
    <cellStyle name="Moeda 3 12 4 7" xfId="43576"/>
    <cellStyle name="Moeda 3 12 4 8" xfId="21007"/>
    <cellStyle name="Moeda 3 12 5" xfId="7232"/>
    <cellStyle name="Moeda 3 12 5 2" xfId="30658"/>
    <cellStyle name="Moeda 3 12 5 2 2" xfId="39801"/>
    <cellStyle name="Moeda 3 12 5 3" xfId="35230"/>
    <cellStyle name="Moeda 3 12 5 4" xfId="26087"/>
    <cellStyle name="Moeda 3 12 5 5" xfId="43957"/>
    <cellStyle name="Moeda 3 12 5 6" xfId="21514"/>
    <cellStyle name="Moeda 3 12 6" xfId="13822"/>
    <cellStyle name="Moeda 3 12 6 2" xfId="32179"/>
    <cellStyle name="Moeda 3 12 6 2 2" xfId="41322"/>
    <cellStyle name="Moeda 3 12 6 3" xfId="36751"/>
    <cellStyle name="Moeda 3 12 6 4" xfId="27608"/>
    <cellStyle name="Moeda 3 12 6 5" xfId="45100"/>
    <cellStyle name="Moeda 3 12 6 6" xfId="23035"/>
    <cellStyle name="Moeda 3 12 7" xfId="29137"/>
    <cellStyle name="Moeda 3 12 7 2" xfId="38280"/>
    <cellStyle name="Moeda 3 12 8" xfId="33709"/>
    <cellStyle name="Moeda 3 12 9" xfId="24566"/>
    <cellStyle name="Moeda 3 13" xfId="647"/>
    <cellStyle name="Moeda 3 13 10" xfId="42818"/>
    <cellStyle name="Moeda 3 13 11" xfId="19997"/>
    <cellStyle name="Moeda 3 13 2" xfId="1751"/>
    <cellStyle name="Moeda 3 13 2 10" xfId="20251"/>
    <cellStyle name="Moeda 3 13 2 2" xfId="3941"/>
    <cellStyle name="Moeda 3 13 2 2 2" xfId="10531"/>
    <cellStyle name="Moeda 3 13 2 2 2 2" xfId="31422"/>
    <cellStyle name="Moeda 3 13 2 2 2 2 2" xfId="40565"/>
    <cellStyle name="Moeda 3 13 2 2 2 3" xfId="35994"/>
    <cellStyle name="Moeda 3 13 2 2 2 4" xfId="26851"/>
    <cellStyle name="Moeda 3 13 2 2 2 5" xfId="44531"/>
    <cellStyle name="Moeda 3 13 2 2 2 6" xfId="22278"/>
    <cellStyle name="Moeda 3 13 2 2 3" xfId="17121"/>
    <cellStyle name="Moeda 3 13 2 2 3 2" xfId="32943"/>
    <cellStyle name="Moeda 3 13 2 2 3 2 2" xfId="42086"/>
    <cellStyle name="Moeda 3 13 2 2 3 3" xfId="37515"/>
    <cellStyle name="Moeda 3 13 2 2 3 4" xfId="28372"/>
    <cellStyle name="Moeda 3 13 2 2 3 5" xfId="45674"/>
    <cellStyle name="Moeda 3 13 2 2 3 6" xfId="23799"/>
    <cellStyle name="Moeda 3 13 2 2 4" xfId="29902"/>
    <cellStyle name="Moeda 3 13 2 2 4 2" xfId="39045"/>
    <cellStyle name="Moeda 3 13 2 2 5" xfId="34474"/>
    <cellStyle name="Moeda 3 13 2 2 6" xfId="25331"/>
    <cellStyle name="Moeda 3 13 2 2 7" xfId="43389"/>
    <cellStyle name="Moeda 3 13 2 2 8" xfId="20758"/>
    <cellStyle name="Moeda 3 13 2 3" xfId="6139"/>
    <cellStyle name="Moeda 3 13 2 3 2" xfId="12729"/>
    <cellStyle name="Moeda 3 13 2 3 2 2" xfId="31928"/>
    <cellStyle name="Moeda 3 13 2 3 2 2 2" xfId="41071"/>
    <cellStyle name="Moeda 3 13 2 3 2 3" xfId="36500"/>
    <cellStyle name="Moeda 3 13 2 3 2 4" xfId="27357"/>
    <cellStyle name="Moeda 3 13 2 3 2 5" xfId="44911"/>
    <cellStyle name="Moeda 3 13 2 3 2 6" xfId="22784"/>
    <cellStyle name="Moeda 3 13 2 3 3" xfId="19319"/>
    <cellStyle name="Moeda 3 13 2 3 3 2" xfId="33449"/>
    <cellStyle name="Moeda 3 13 2 3 3 2 2" xfId="42592"/>
    <cellStyle name="Moeda 3 13 2 3 3 3" xfId="38021"/>
    <cellStyle name="Moeda 3 13 2 3 3 4" xfId="28878"/>
    <cellStyle name="Moeda 3 13 2 3 3 5" xfId="46054"/>
    <cellStyle name="Moeda 3 13 2 3 3 6" xfId="24305"/>
    <cellStyle name="Moeda 3 13 2 3 4" xfId="30408"/>
    <cellStyle name="Moeda 3 13 2 3 4 2" xfId="39551"/>
    <cellStyle name="Moeda 3 13 2 3 5" xfId="34980"/>
    <cellStyle name="Moeda 3 13 2 3 6" xfId="25837"/>
    <cellStyle name="Moeda 3 13 2 3 7" xfId="43769"/>
    <cellStyle name="Moeda 3 13 2 3 8" xfId="21264"/>
    <cellStyle name="Moeda 3 13 2 4" xfId="8342"/>
    <cellStyle name="Moeda 3 13 2 4 2" xfId="30915"/>
    <cellStyle name="Moeda 3 13 2 4 2 2" xfId="40058"/>
    <cellStyle name="Moeda 3 13 2 4 3" xfId="35487"/>
    <cellStyle name="Moeda 3 13 2 4 4" xfId="26344"/>
    <cellStyle name="Moeda 3 13 2 4 5" xfId="44150"/>
    <cellStyle name="Moeda 3 13 2 4 6" xfId="21771"/>
    <cellStyle name="Moeda 3 13 2 5" xfId="14932"/>
    <cellStyle name="Moeda 3 13 2 5 2" xfId="32436"/>
    <cellStyle name="Moeda 3 13 2 5 2 2" xfId="41579"/>
    <cellStyle name="Moeda 3 13 2 5 3" xfId="37008"/>
    <cellStyle name="Moeda 3 13 2 5 4" xfId="27865"/>
    <cellStyle name="Moeda 3 13 2 5 5" xfId="45293"/>
    <cellStyle name="Moeda 3 13 2 5 6" xfId="23292"/>
    <cellStyle name="Moeda 3 13 2 6" xfId="29395"/>
    <cellStyle name="Moeda 3 13 2 6 2" xfId="38538"/>
    <cellStyle name="Moeda 3 13 2 7" xfId="33967"/>
    <cellStyle name="Moeda 3 13 2 8" xfId="24824"/>
    <cellStyle name="Moeda 3 13 2 9" xfId="43008"/>
    <cellStyle name="Moeda 3 13 3" xfId="2842"/>
    <cellStyle name="Moeda 3 13 3 2" xfId="9432"/>
    <cellStyle name="Moeda 3 13 3 2 2" xfId="31169"/>
    <cellStyle name="Moeda 3 13 3 2 2 2" xfId="40312"/>
    <cellStyle name="Moeda 3 13 3 2 3" xfId="35741"/>
    <cellStyle name="Moeda 3 13 3 2 4" xfId="26598"/>
    <cellStyle name="Moeda 3 13 3 2 5" xfId="44341"/>
    <cellStyle name="Moeda 3 13 3 2 6" xfId="22025"/>
    <cellStyle name="Moeda 3 13 3 3" xfId="16022"/>
    <cellStyle name="Moeda 3 13 3 3 2" xfId="32690"/>
    <cellStyle name="Moeda 3 13 3 3 2 2" xfId="41833"/>
    <cellStyle name="Moeda 3 13 3 3 3" xfId="37262"/>
    <cellStyle name="Moeda 3 13 3 3 4" xfId="28119"/>
    <cellStyle name="Moeda 3 13 3 3 5" xfId="45484"/>
    <cellStyle name="Moeda 3 13 3 3 6" xfId="23546"/>
    <cellStyle name="Moeda 3 13 3 4" xfId="29649"/>
    <cellStyle name="Moeda 3 13 3 4 2" xfId="38792"/>
    <cellStyle name="Moeda 3 13 3 5" xfId="34221"/>
    <cellStyle name="Moeda 3 13 3 6" xfId="25078"/>
    <cellStyle name="Moeda 3 13 3 7" xfId="43199"/>
    <cellStyle name="Moeda 3 13 3 8" xfId="20505"/>
    <cellStyle name="Moeda 3 13 4" xfId="5040"/>
    <cellStyle name="Moeda 3 13 4 2" xfId="11630"/>
    <cellStyle name="Moeda 3 13 4 2 2" xfId="31675"/>
    <cellStyle name="Moeda 3 13 4 2 2 2" xfId="40818"/>
    <cellStyle name="Moeda 3 13 4 2 3" xfId="36247"/>
    <cellStyle name="Moeda 3 13 4 2 4" xfId="27104"/>
    <cellStyle name="Moeda 3 13 4 2 5" xfId="44721"/>
    <cellStyle name="Moeda 3 13 4 2 6" xfId="22531"/>
    <cellStyle name="Moeda 3 13 4 3" xfId="18220"/>
    <cellStyle name="Moeda 3 13 4 3 2" xfId="33196"/>
    <cellStyle name="Moeda 3 13 4 3 2 2" xfId="42339"/>
    <cellStyle name="Moeda 3 13 4 3 3" xfId="37768"/>
    <cellStyle name="Moeda 3 13 4 3 4" xfId="28625"/>
    <cellStyle name="Moeda 3 13 4 3 5" xfId="45864"/>
    <cellStyle name="Moeda 3 13 4 3 6" xfId="24052"/>
    <cellStyle name="Moeda 3 13 4 4" xfId="30155"/>
    <cellStyle name="Moeda 3 13 4 4 2" xfId="39298"/>
    <cellStyle name="Moeda 3 13 4 5" xfId="34727"/>
    <cellStyle name="Moeda 3 13 4 6" xfId="25584"/>
    <cellStyle name="Moeda 3 13 4 7" xfId="43579"/>
    <cellStyle name="Moeda 3 13 4 8" xfId="21011"/>
    <cellStyle name="Moeda 3 13 5" xfId="7243"/>
    <cellStyle name="Moeda 3 13 5 2" xfId="30662"/>
    <cellStyle name="Moeda 3 13 5 2 2" xfId="39805"/>
    <cellStyle name="Moeda 3 13 5 3" xfId="35234"/>
    <cellStyle name="Moeda 3 13 5 4" xfId="26091"/>
    <cellStyle name="Moeda 3 13 5 5" xfId="43960"/>
    <cellStyle name="Moeda 3 13 5 6" xfId="21518"/>
    <cellStyle name="Moeda 3 13 6" xfId="13833"/>
    <cellStyle name="Moeda 3 13 6 2" xfId="32183"/>
    <cellStyle name="Moeda 3 13 6 2 2" xfId="41326"/>
    <cellStyle name="Moeda 3 13 6 3" xfId="36755"/>
    <cellStyle name="Moeda 3 13 6 4" xfId="27612"/>
    <cellStyle name="Moeda 3 13 6 5" xfId="45103"/>
    <cellStyle name="Moeda 3 13 6 6" xfId="23039"/>
    <cellStyle name="Moeda 3 13 7" xfId="29141"/>
    <cellStyle name="Moeda 3 13 7 2" xfId="38284"/>
    <cellStyle name="Moeda 3 13 8" xfId="33713"/>
    <cellStyle name="Moeda 3 13 9" xfId="24570"/>
    <cellStyle name="Moeda 3 14" xfId="1202"/>
    <cellStyle name="Moeda 3 14 10" xfId="20123"/>
    <cellStyle name="Moeda 3 14 2" xfId="3393"/>
    <cellStyle name="Moeda 3 14 2 2" xfId="9983"/>
    <cellStyle name="Moeda 3 14 2 2 2" xfId="31294"/>
    <cellStyle name="Moeda 3 14 2 2 2 2" xfId="40437"/>
    <cellStyle name="Moeda 3 14 2 2 3" xfId="35866"/>
    <cellStyle name="Moeda 3 14 2 2 4" xfId="26723"/>
    <cellStyle name="Moeda 3 14 2 2 5" xfId="44435"/>
    <cellStyle name="Moeda 3 14 2 2 6" xfId="22150"/>
    <cellStyle name="Moeda 3 14 2 3" xfId="16573"/>
    <cellStyle name="Moeda 3 14 2 3 2" xfId="32815"/>
    <cellStyle name="Moeda 3 14 2 3 2 2" xfId="41958"/>
    <cellStyle name="Moeda 3 14 2 3 3" xfId="37387"/>
    <cellStyle name="Moeda 3 14 2 3 4" xfId="28244"/>
    <cellStyle name="Moeda 3 14 2 3 5" xfId="45578"/>
    <cellStyle name="Moeda 3 14 2 3 6" xfId="23671"/>
    <cellStyle name="Moeda 3 14 2 4" xfId="29774"/>
    <cellStyle name="Moeda 3 14 2 4 2" xfId="38917"/>
    <cellStyle name="Moeda 3 14 2 5" xfId="34346"/>
    <cellStyle name="Moeda 3 14 2 6" xfId="25203"/>
    <cellStyle name="Moeda 3 14 2 7" xfId="43293"/>
    <cellStyle name="Moeda 3 14 2 8" xfId="20630"/>
    <cellStyle name="Moeda 3 14 3" xfId="5591"/>
    <cellStyle name="Moeda 3 14 3 2" xfId="12181"/>
    <cellStyle name="Moeda 3 14 3 2 2" xfId="31800"/>
    <cellStyle name="Moeda 3 14 3 2 2 2" xfId="40943"/>
    <cellStyle name="Moeda 3 14 3 2 3" xfId="36372"/>
    <cellStyle name="Moeda 3 14 3 2 4" xfId="27229"/>
    <cellStyle name="Moeda 3 14 3 2 5" xfId="44815"/>
    <cellStyle name="Moeda 3 14 3 2 6" xfId="22656"/>
    <cellStyle name="Moeda 3 14 3 3" xfId="18771"/>
    <cellStyle name="Moeda 3 14 3 3 2" xfId="33321"/>
    <cellStyle name="Moeda 3 14 3 3 2 2" xfId="42464"/>
    <cellStyle name="Moeda 3 14 3 3 3" xfId="37893"/>
    <cellStyle name="Moeda 3 14 3 3 4" xfId="28750"/>
    <cellStyle name="Moeda 3 14 3 3 5" xfId="45958"/>
    <cellStyle name="Moeda 3 14 3 3 6" xfId="24177"/>
    <cellStyle name="Moeda 3 14 3 4" xfId="30280"/>
    <cellStyle name="Moeda 3 14 3 4 2" xfId="39423"/>
    <cellStyle name="Moeda 3 14 3 5" xfId="34852"/>
    <cellStyle name="Moeda 3 14 3 6" xfId="25709"/>
    <cellStyle name="Moeda 3 14 3 7" xfId="43673"/>
    <cellStyle name="Moeda 3 14 3 8" xfId="21136"/>
    <cellStyle name="Moeda 3 14 4" xfId="7794"/>
    <cellStyle name="Moeda 3 14 4 2" xfId="30787"/>
    <cellStyle name="Moeda 3 14 4 2 2" xfId="39930"/>
    <cellStyle name="Moeda 3 14 4 3" xfId="35359"/>
    <cellStyle name="Moeda 3 14 4 4" xfId="26216"/>
    <cellStyle name="Moeda 3 14 4 5" xfId="44054"/>
    <cellStyle name="Moeda 3 14 4 6" xfId="21643"/>
    <cellStyle name="Moeda 3 14 5" xfId="14384"/>
    <cellStyle name="Moeda 3 14 5 2" xfId="32308"/>
    <cellStyle name="Moeda 3 14 5 2 2" xfId="41451"/>
    <cellStyle name="Moeda 3 14 5 3" xfId="36880"/>
    <cellStyle name="Moeda 3 14 5 4" xfId="27737"/>
    <cellStyle name="Moeda 3 14 5 5" xfId="45197"/>
    <cellStyle name="Moeda 3 14 5 6" xfId="23164"/>
    <cellStyle name="Moeda 3 14 6" xfId="29267"/>
    <cellStyle name="Moeda 3 14 6 2" xfId="38410"/>
    <cellStyle name="Moeda 3 14 7" xfId="33839"/>
    <cellStyle name="Moeda 3 14 8" xfId="24696"/>
    <cellStyle name="Moeda 3 14 9" xfId="42912"/>
    <cellStyle name="Moeda 3 15" xfId="2291"/>
    <cellStyle name="Moeda 3 15 2" xfId="8881"/>
    <cellStyle name="Moeda 3 15 2 2" xfId="31040"/>
    <cellStyle name="Moeda 3 15 2 2 2" xfId="40183"/>
    <cellStyle name="Moeda 3 15 2 3" xfId="35612"/>
    <cellStyle name="Moeda 3 15 2 4" xfId="26469"/>
    <cellStyle name="Moeda 3 15 2 5" xfId="44244"/>
    <cellStyle name="Moeda 3 15 2 6" xfId="21896"/>
    <cellStyle name="Moeda 3 15 3" xfId="15471"/>
    <cellStyle name="Moeda 3 15 3 2" xfId="32561"/>
    <cellStyle name="Moeda 3 15 3 2 2" xfId="41704"/>
    <cellStyle name="Moeda 3 15 3 3" xfId="37133"/>
    <cellStyle name="Moeda 3 15 3 4" xfId="27990"/>
    <cellStyle name="Moeda 3 15 3 5" xfId="45387"/>
    <cellStyle name="Moeda 3 15 3 6" xfId="23417"/>
    <cellStyle name="Moeda 3 15 4" xfId="29520"/>
    <cellStyle name="Moeda 3 15 4 2" xfId="38663"/>
    <cellStyle name="Moeda 3 15 5" xfId="34092"/>
    <cellStyle name="Moeda 3 15 6" xfId="24949"/>
    <cellStyle name="Moeda 3 15 7" xfId="43102"/>
    <cellStyle name="Moeda 3 15 8" xfId="20376"/>
    <cellStyle name="Moeda 3 16" xfId="4480"/>
    <cellStyle name="Moeda 3 16 2" xfId="11070"/>
    <cellStyle name="Moeda 3 16 2 2" xfId="31547"/>
    <cellStyle name="Moeda 3 16 2 2 2" xfId="40690"/>
    <cellStyle name="Moeda 3 16 2 3" xfId="36119"/>
    <cellStyle name="Moeda 3 16 2 4" xfId="26976"/>
    <cellStyle name="Moeda 3 16 2 5" xfId="44625"/>
    <cellStyle name="Moeda 3 16 2 6" xfId="22403"/>
    <cellStyle name="Moeda 3 16 3" xfId="17660"/>
    <cellStyle name="Moeda 3 16 3 2" xfId="33068"/>
    <cellStyle name="Moeda 3 16 3 2 2" xfId="42211"/>
    <cellStyle name="Moeda 3 16 3 3" xfId="37640"/>
    <cellStyle name="Moeda 3 16 3 4" xfId="28497"/>
    <cellStyle name="Moeda 3 16 3 5" xfId="45768"/>
    <cellStyle name="Moeda 3 16 3 6" xfId="23924"/>
    <cellStyle name="Moeda 3 16 4" xfId="30027"/>
    <cellStyle name="Moeda 3 16 4 2" xfId="39170"/>
    <cellStyle name="Moeda 3 16 5" xfId="34599"/>
    <cellStyle name="Moeda 3 16 6" xfId="25456"/>
    <cellStyle name="Moeda 3 16 7" xfId="43483"/>
    <cellStyle name="Moeda 3 16 8" xfId="20883"/>
    <cellStyle name="Moeda 3 17" xfId="6680"/>
    <cellStyle name="Moeda 3 17 2" xfId="30533"/>
    <cellStyle name="Moeda 3 17 2 2" xfId="39676"/>
    <cellStyle name="Moeda 3 17 3" xfId="35105"/>
    <cellStyle name="Moeda 3 17 4" xfId="25962"/>
    <cellStyle name="Moeda 3 17 5" xfId="43863"/>
    <cellStyle name="Moeda 3 17 6" xfId="21389"/>
    <cellStyle name="Moeda 3 18" xfId="13270"/>
    <cellStyle name="Moeda 3 18 2" xfId="32054"/>
    <cellStyle name="Moeda 3 18 2 2" xfId="41197"/>
    <cellStyle name="Moeda 3 18 3" xfId="36626"/>
    <cellStyle name="Moeda 3 18 4" xfId="27483"/>
    <cellStyle name="Moeda 3 18 5" xfId="45006"/>
    <cellStyle name="Moeda 3 18 6" xfId="22910"/>
    <cellStyle name="Moeda 3 19" xfId="29005"/>
    <cellStyle name="Moeda 3 19 2" xfId="38148"/>
    <cellStyle name="Moeda 3 2" xfId="112"/>
    <cellStyle name="Moeda 3 2 10" xfId="29014"/>
    <cellStyle name="Moeda 3 2 10 2" xfId="38157"/>
    <cellStyle name="Moeda 3 2 11" xfId="33586"/>
    <cellStyle name="Moeda 3 2 12" xfId="24443"/>
    <cellStyle name="Moeda 3 2 13" xfId="42724"/>
    <cellStyle name="Moeda 3 2 14" xfId="19870"/>
    <cellStyle name="Moeda 3 2 2" xfId="218"/>
    <cellStyle name="Moeda 3 2 2 10" xfId="33615"/>
    <cellStyle name="Moeda 3 2 2 11" xfId="24472"/>
    <cellStyle name="Moeda 3 2 2 12" xfId="42745"/>
    <cellStyle name="Moeda 3 2 2 13" xfId="19899"/>
    <cellStyle name="Moeda 3 2 2 2" xfId="479"/>
    <cellStyle name="Moeda 3 2 2 2 10" xfId="24534"/>
    <cellStyle name="Moeda 3 2 2 2 11" xfId="42791"/>
    <cellStyle name="Moeda 3 2 2 2 12" xfId="19961"/>
    <cellStyle name="Moeda 3 2 2 2 2" xfId="1034"/>
    <cellStyle name="Moeda 3 2 2 2 2 10" xfId="42888"/>
    <cellStyle name="Moeda 3 2 2 2 2 11" xfId="20090"/>
    <cellStyle name="Moeda 3 2 2 2 2 2" xfId="2137"/>
    <cellStyle name="Moeda 3 2 2 2 2 2 10" xfId="20344"/>
    <cellStyle name="Moeda 3 2 2 2 2 2 2" xfId="4327"/>
    <cellStyle name="Moeda 3 2 2 2 2 2 2 2" xfId="10917"/>
    <cellStyle name="Moeda 3 2 2 2 2 2 2 2 2" xfId="31515"/>
    <cellStyle name="Moeda 3 2 2 2 2 2 2 2 2 2" xfId="40658"/>
    <cellStyle name="Moeda 3 2 2 2 2 2 2 2 3" xfId="36087"/>
    <cellStyle name="Moeda 3 2 2 2 2 2 2 2 4" xfId="26944"/>
    <cellStyle name="Moeda 3 2 2 2 2 2 2 2 5" xfId="44601"/>
    <cellStyle name="Moeda 3 2 2 2 2 2 2 2 6" xfId="22371"/>
    <cellStyle name="Moeda 3 2 2 2 2 2 2 3" xfId="17507"/>
    <cellStyle name="Moeda 3 2 2 2 2 2 2 3 2" xfId="33036"/>
    <cellStyle name="Moeda 3 2 2 2 2 2 2 3 2 2" xfId="42179"/>
    <cellStyle name="Moeda 3 2 2 2 2 2 2 3 3" xfId="37608"/>
    <cellStyle name="Moeda 3 2 2 2 2 2 2 3 4" xfId="28465"/>
    <cellStyle name="Moeda 3 2 2 2 2 2 2 3 5" xfId="45744"/>
    <cellStyle name="Moeda 3 2 2 2 2 2 2 3 6" xfId="23892"/>
    <cellStyle name="Moeda 3 2 2 2 2 2 2 4" xfId="29995"/>
    <cellStyle name="Moeda 3 2 2 2 2 2 2 4 2" xfId="39138"/>
    <cellStyle name="Moeda 3 2 2 2 2 2 2 5" xfId="34567"/>
    <cellStyle name="Moeda 3 2 2 2 2 2 2 6" xfId="25424"/>
    <cellStyle name="Moeda 3 2 2 2 2 2 2 7" xfId="43459"/>
    <cellStyle name="Moeda 3 2 2 2 2 2 2 8" xfId="20851"/>
    <cellStyle name="Moeda 3 2 2 2 2 2 3" xfId="6525"/>
    <cellStyle name="Moeda 3 2 2 2 2 2 3 2" xfId="13115"/>
    <cellStyle name="Moeda 3 2 2 2 2 2 3 2 2" xfId="32021"/>
    <cellStyle name="Moeda 3 2 2 2 2 2 3 2 2 2" xfId="41164"/>
    <cellStyle name="Moeda 3 2 2 2 2 2 3 2 3" xfId="36593"/>
    <cellStyle name="Moeda 3 2 2 2 2 2 3 2 4" xfId="27450"/>
    <cellStyle name="Moeda 3 2 2 2 2 2 3 2 5" xfId="44981"/>
    <cellStyle name="Moeda 3 2 2 2 2 2 3 2 6" xfId="22877"/>
    <cellStyle name="Moeda 3 2 2 2 2 2 3 3" xfId="19705"/>
    <cellStyle name="Moeda 3 2 2 2 2 2 3 3 2" xfId="33542"/>
    <cellStyle name="Moeda 3 2 2 2 2 2 3 3 2 2" xfId="42685"/>
    <cellStyle name="Moeda 3 2 2 2 2 2 3 3 3" xfId="38114"/>
    <cellStyle name="Moeda 3 2 2 2 2 2 3 3 4" xfId="28971"/>
    <cellStyle name="Moeda 3 2 2 2 2 2 3 3 5" xfId="46124"/>
    <cellStyle name="Moeda 3 2 2 2 2 2 3 3 6" xfId="24398"/>
    <cellStyle name="Moeda 3 2 2 2 2 2 3 4" xfId="30501"/>
    <cellStyle name="Moeda 3 2 2 2 2 2 3 4 2" xfId="39644"/>
    <cellStyle name="Moeda 3 2 2 2 2 2 3 5" xfId="35073"/>
    <cellStyle name="Moeda 3 2 2 2 2 2 3 6" xfId="25930"/>
    <cellStyle name="Moeda 3 2 2 2 2 2 3 7" xfId="43839"/>
    <cellStyle name="Moeda 3 2 2 2 2 2 3 8" xfId="21357"/>
    <cellStyle name="Moeda 3 2 2 2 2 2 4" xfId="8728"/>
    <cellStyle name="Moeda 3 2 2 2 2 2 4 2" xfId="31008"/>
    <cellStyle name="Moeda 3 2 2 2 2 2 4 2 2" xfId="40151"/>
    <cellStyle name="Moeda 3 2 2 2 2 2 4 3" xfId="35580"/>
    <cellStyle name="Moeda 3 2 2 2 2 2 4 4" xfId="26437"/>
    <cellStyle name="Moeda 3 2 2 2 2 2 4 5" xfId="44220"/>
    <cellStyle name="Moeda 3 2 2 2 2 2 4 6" xfId="21864"/>
    <cellStyle name="Moeda 3 2 2 2 2 2 5" xfId="15318"/>
    <cellStyle name="Moeda 3 2 2 2 2 2 5 2" xfId="32529"/>
    <cellStyle name="Moeda 3 2 2 2 2 2 5 2 2" xfId="41672"/>
    <cellStyle name="Moeda 3 2 2 2 2 2 5 3" xfId="37101"/>
    <cellStyle name="Moeda 3 2 2 2 2 2 5 4" xfId="27958"/>
    <cellStyle name="Moeda 3 2 2 2 2 2 5 5" xfId="45363"/>
    <cellStyle name="Moeda 3 2 2 2 2 2 5 6" xfId="23385"/>
    <cellStyle name="Moeda 3 2 2 2 2 2 6" xfId="29488"/>
    <cellStyle name="Moeda 3 2 2 2 2 2 6 2" xfId="38631"/>
    <cellStyle name="Moeda 3 2 2 2 2 2 7" xfId="34060"/>
    <cellStyle name="Moeda 3 2 2 2 2 2 8" xfId="24917"/>
    <cellStyle name="Moeda 3 2 2 2 2 2 9" xfId="43078"/>
    <cellStyle name="Moeda 3 2 2 2 2 3" xfId="3228"/>
    <cellStyle name="Moeda 3 2 2 2 2 3 2" xfId="9818"/>
    <cellStyle name="Moeda 3 2 2 2 2 3 2 2" xfId="31262"/>
    <cellStyle name="Moeda 3 2 2 2 2 3 2 2 2" xfId="40405"/>
    <cellStyle name="Moeda 3 2 2 2 2 3 2 3" xfId="35834"/>
    <cellStyle name="Moeda 3 2 2 2 2 3 2 4" xfId="26691"/>
    <cellStyle name="Moeda 3 2 2 2 2 3 2 5" xfId="44411"/>
    <cellStyle name="Moeda 3 2 2 2 2 3 2 6" xfId="22118"/>
    <cellStyle name="Moeda 3 2 2 2 2 3 3" xfId="16408"/>
    <cellStyle name="Moeda 3 2 2 2 2 3 3 2" xfId="32783"/>
    <cellStyle name="Moeda 3 2 2 2 2 3 3 2 2" xfId="41926"/>
    <cellStyle name="Moeda 3 2 2 2 2 3 3 3" xfId="37355"/>
    <cellStyle name="Moeda 3 2 2 2 2 3 3 4" xfId="28212"/>
    <cellStyle name="Moeda 3 2 2 2 2 3 3 5" xfId="45554"/>
    <cellStyle name="Moeda 3 2 2 2 2 3 3 6" xfId="23639"/>
    <cellStyle name="Moeda 3 2 2 2 2 3 4" xfId="29742"/>
    <cellStyle name="Moeda 3 2 2 2 2 3 4 2" xfId="38885"/>
    <cellStyle name="Moeda 3 2 2 2 2 3 5" xfId="34314"/>
    <cellStyle name="Moeda 3 2 2 2 2 3 6" xfId="25171"/>
    <cellStyle name="Moeda 3 2 2 2 2 3 7" xfId="43269"/>
    <cellStyle name="Moeda 3 2 2 2 2 3 8" xfId="20598"/>
    <cellStyle name="Moeda 3 2 2 2 2 4" xfId="5426"/>
    <cellStyle name="Moeda 3 2 2 2 2 4 2" xfId="12016"/>
    <cellStyle name="Moeda 3 2 2 2 2 4 2 2" xfId="31768"/>
    <cellStyle name="Moeda 3 2 2 2 2 4 2 2 2" xfId="40911"/>
    <cellStyle name="Moeda 3 2 2 2 2 4 2 3" xfId="36340"/>
    <cellStyle name="Moeda 3 2 2 2 2 4 2 4" xfId="27197"/>
    <cellStyle name="Moeda 3 2 2 2 2 4 2 5" xfId="44791"/>
    <cellStyle name="Moeda 3 2 2 2 2 4 2 6" xfId="22624"/>
    <cellStyle name="Moeda 3 2 2 2 2 4 3" xfId="18606"/>
    <cellStyle name="Moeda 3 2 2 2 2 4 3 2" xfId="33289"/>
    <cellStyle name="Moeda 3 2 2 2 2 4 3 2 2" xfId="42432"/>
    <cellStyle name="Moeda 3 2 2 2 2 4 3 3" xfId="37861"/>
    <cellStyle name="Moeda 3 2 2 2 2 4 3 4" xfId="28718"/>
    <cellStyle name="Moeda 3 2 2 2 2 4 3 5" xfId="45934"/>
    <cellStyle name="Moeda 3 2 2 2 2 4 3 6" xfId="24145"/>
    <cellStyle name="Moeda 3 2 2 2 2 4 4" xfId="30248"/>
    <cellStyle name="Moeda 3 2 2 2 2 4 4 2" xfId="39391"/>
    <cellStyle name="Moeda 3 2 2 2 2 4 5" xfId="34820"/>
    <cellStyle name="Moeda 3 2 2 2 2 4 6" xfId="25677"/>
    <cellStyle name="Moeda 3 2 2 2 2 4 7" xfId="43649"/>
    <cellStyle name="Moeda 3 2 2 2 2 4 8" xfId="21104"/>
    <cellStyle name="Moeda 3 2 2 2 2 5" xfId="7629"/>
    <cellStyle name="Moeda 3 2 2 2 2 5 2" xfId="30755"/>
    <cellStyle name="Moeda 3 2 2 2 2 5 2 2" xfId="39898"/>
    <cellStyle name="Moeda 3 2 2 2 2 5 3" xfId="35327"/>
    <cellStyle name="Moeda 3 2 2 2 2 5 4" xfId="26184"/>
    <cellStyle name="Moeda 3 2 2 2 2 5 5" xfId="44030"/>
    <cellStyle name="Moeda 3 2 2 2 2 5 6" xfId="21611"/>
    <cellStyle name="Moeda 3 2 2 2 2 6" xfId="14219"/>
    <cellStyle name="Moeda 3 2 2 2 2 6 2" xfId="32276"/>
    <cellStyle name="Moeda 3 2 2 2 2 6 2 2" xfId="41419"/>
    <cellStyle name="Moeda 3 2 2 2 2 6 3" xfId="36848"/>
    <cellStyle name="Moeda 3 2 2 2 2 6 4" xfId="27705"/>
    <cellStyle name="Moeda 3 2 2 2 2 6 5" xfId="45173"/>
    <cellStyle name="Moeda 3 2 2 2 2 6 6" xfId="23132"/>
    <cellStyle name="Moeda 3 2 2 2 2 7" xfId="29234"/>
    <cellStyle name="Moeda 3 2 2 2 2 7 2" xfId="38377"/>
    <cellStyle name="Moeda 3 2 2 2 2 8" xfId="33806"/>
    <cellStyle name="Moeda 3 2 2 2 2 9" xfId="24663"/>
    <cellStyle name="Moeda 3 2 2 2 3" xfId="1585"/>
    <cellStyle name="Moeda 3 2 2 2 3 10" xfId="20215"/>
    <cellStyle name="Moeda 3 2 2 2 3 2" xfId="3776"/>
    <cellStyle name="Moeda 3 2 2 2 3 2 2" xfId="10366"/>
    <cellStyle name="Moeda 3 2 2 2 3 2 2 2" xfId="31386"/>
    <cellStyle name="Moeda 3 2 2 2 3 2 2 2 2" xfId="40529"/>
    <cellStyle name="Moeda 3 2 2 2 3 2 2 3" xfId="35958"/>
    <cellStyle name="Moeda 3 2 2 2 3 2 2 4" xfId="26815"/>
    <cellStyle name="Moeda 3 2 2 2 3 2 2 5" xfId="44504"/>
    <cellStyle name="Moeda 3 2 2 2 3 2 2 6" xfId="22242"/>
    <cellStyle name="Moeda 3 2 2 2 3 2 3" xfId="16956"/>
    <cellStyle name="Moeda 3 2 2 2 3 2 3 2" xfId="32907"/>
    <cellStyle name="Moeda 3 2 2 2 3 2 3 2 2" xfId="42050"/>
    <cellStyle name="Moeda 3 2 2 2 3 2 3 3" xfId="37479"/>
    <cellStyle name="Moeda 3 2 2 2 3 2 3 4" xfId="28336"/>
    <cellStyle name="Moeda 3 2 2 2 3 2 3 5" xfId="45647"/>
    <cellStyle name="Moeda 3 2 2 2 3 2 3 6" xfId="23763"/>
    <cellStyle name="Moeda 3 2 2 2 3 2 4" xfId="29866"/>
    <cellStyle name="Moeda 3 2 2 2 3 2 4 2" xfId="39009"/>
    <cellStyle name="Moeda 3 2 2 2 3 2 5" xfId="34438"/>
    <cellStyle name="Moeda 3 2 2 2 3 2 6" xfId="25295"/>
    <cellStyle name="Moeda 3 2 2 2 3 2 7" xfId="43362"/>
    <cellStyle name="Moeda 3 2 2 2 3 2 8" xfId="20722"/>
    <cellStyle name="Moeda 3 2 2 2 3 3" xfId="5974"/>
    <cellStyle name="Moeda 3 2 2 2 3 3 2" xfId="12564"/>
    <cellStyle name="Moeda 3 2 2 2 3 3 2 2" xfId="31892"/>
    <cellStyle name="Moeda 3 2 2 2 3 3 2 2 2" xfId="41035"/>
    <cellStyle name="Moeda 3 2 2 2 3 3 2 3" xfId="36464"/>
    <cellStyle name="Moeda 3 2 2 2 3 3 2 4" xfId="27321"/>
    <cellStyle name="Moeda 3 2 2 2 3 3 2 5" xfId="44884"/>
    <cellStyle name="Moeda 3 2 2 2 3 3 2 6" xfId="22748"/>
    <cellStyle name="Moeda 3 2 2 2 3 3 3" xfId="19154"/>
    <cellStyle name="Moeda 3 2 2 2 3 3 3 2" xfId="33413"/>
    <cellStyle name="Moeda 3 2 2 2 3 3 3 2 2" xfId="42556"/>
    <cellStyle name="Moeda 3 2 2 2 3 3 3 3" xfId="37985"/>
    <cellStyle name="Moeda 3 2 2 2 3 3 3 4" xfId="28842"/>
    <cellStyle name="Moeda 3 2 2 2 3 3 3 5" xfId="46027"/>
    <cellStyle name="Moeda 3 2 2 2 3 3 3 6" xfId="24269"/>
    <cellStyle name="Moeda 3 2 2 2 3 3 4" xfId="30372"/>
    <cellStyle name="Moeda 3 2 2 2 3 3 4 2" xfId="39515"/>
    <cellStyle name="Moeda 3 2 2 2 3 3 5" xfId="34944"/>
    <cellStyle name="Moeda 3 2 2 2 3 3 6" xfId="25801"/>
    <cellStyle name="Moeda 3 2 2 2 3 3 7" xfId="43742"/>
    <cellStyle name="Moeda 3 2 2 2 3 3 8" xfId="21228"/>
    <cellStyle name="Moeda 3 2 2 2 3 4" xfId="8177"/>
    <cellStyle name="Moeda 3 2 2 2 3 4 2" xfId="30879"/>
    <cellStyle name="Moeda 3 2 2 2 3 4 2 2" xfId="40022"/>
    <cellStyle name="Moeda 3 2 2 2 3 4 3" xfId="35451"/>
    <cellStyle name="Moeda 3 2 2 2 3 4 4" xfId="26308"/>
    <cellStyle name="Moeda 3 2 2 2 3 4 5" xfId="44123"/>
    <cellStyle name="Moeda 3 2 2 2 3 4 6" xfId="21735"/>
    <cellStyle name="Moeda 3 2 2 2 3 5" xfId="14767"/>
    <cellStyle name="Moeda 3 2 2 2 3 5 2" xfId="32400"/>
    <cellStyle name="Moeda 3 2 2 2 3 5 2 2" xfId="41543"/>
    <cellStyle name="Moeda 3 2 2 2 3 5 3" xfId="36972"/>
    <cellStyle name="Moeda 3 2 2 2 3 5 4" xfId="27829"/>
    <cellStyle name="Moeda 3 2 2 2 3 5 5" xfId="45266"/>
    <cellStyle name="Moeda 3 2 2 2 3 5 6" xfId="23256"/>
    <cellStyle name="Moeda 3 2 2 2 3 6" xfId="29359"/>
    <cellStyle name="Moeda 3 2 2 2 3 6 2" xfId="38502"/>
    <cellStyle name="Moeda 3 2 2 2 3 7" xfId="33931"/>
    <cellStyle name="Moeda 3 2 2 2 3 8" xfId="24788"/>
    <cellStyle name="Moeda 3 2 2 2 3 9" xfId="42981"/>
    <cellStyle name="Moeda 3 2 2 2 4" xfId="2677"/>
    <cellStyle name="Moeda 3 2 2 2 4 2" xfId="9267"/>
    <cellStyle name="Moeda 3 2 2 2 4 2 2" xfId="31133"/>
    <cellStyle name="Moeda 3 2 2 2 4 2 2 2" xfId="40276"/>
    <cellStyle name="Moeda 3 2 2 2 4 2 3" xfId="35705"/>
    <cellStyle name="Moeda 3 2 2 2 4 2 4" xfId="26562"/>
    <cellStyle name="Moeda 3 2 2 2 4 2 5" xfId="44314"/>
    <cellStyle name="Moeda 3 2 2 2 4 2 6" xfId="21989"/>
    <cellStyle name="Moeda 3 2 2 2 4 3" xfId="15857"/>
    <cellStyle name="Moeda 3 2 2 2 4 3 2" xfId="32654"/>
    <cellStyle name="Moeda 3 2 2 2 4 3 2 2" xfId="41797"/>
    <cellStyle name="Moeda 3 2 2 2 4 3 3" xfId="37226"/>
    <cellStyle name="Moeda 3 2 2 2 4 3 4" xfId="28083"/>
    <cellStyle name="Moeda 3 2 2 2 4 3 5" xfId="45457"/>
    <cellStyle name="Moeda 3 2 2 2 4 3 6" xfId="23510"/>
    <cellStyle name="Moeda 3 2 2 2 4 4" xfId="29613"/>
    <cellStyle name="Moeda 3 2 2 2 4 4 2" xfId="38756"/>
    <cellStyle name="Moeda 3 2 2 2 4 5" xfId="34185"/>
    <cellStyle name="Moeda 3 2 2 2 4 6" xfId="25042"/>
    <cellStyle name="Moeda 3 2 2 2 4 7" xfId="43172"/>
    <cellStyle name="Moeda 3 2 2 2 4 8" xfId="20469"/>
    <cellStyle name="Moeda 3 2 2 2 5" xfId="4863"/>
    <cellStyle name="Moeda 3 2 2 2 5 2" xfId="11453"/>
    <cellStyle name="Moeda 3 2 2 2 5 2 2" xfId="31639"/>
    <cellStyle name="Moeda 3 2 2 2 5 2 2 2" xfId="40782"/>
    <cellStyle name="Moeda 3 2 2 2 5 2 3" xfId="36211"/>
    <cellStyle name="Moeda 3 2 2 2 5 2 4" xfId="27068"/>
    <cellStyle name="Moeda 3 2 2 2 5 2 5" xfId="44694"/>
    <cellStyle name="Moeda 3 2 2 2 5 2 6" xfId="22495"/>
    <cellStyle name="Moeda 3 2 2 2 5 3" xfId="18043"/>
    <cellStyle name="Moeda 3 2 2 2 5 3 2" xfId="33160"/>
    <cellStyle name="Moeda 3 2 2 2 5 3 2 2" xfId="42303"/>
    <cellStyle name="Moeda 3 2 2 2 5 3 3" xfId="37732"/>
    <cellStyle name="Moeda 3 2 2 2 5 3 4" xfId="28589"/>
    <cellStyle name="Moeda 3 2 2 2 5 3 5" xfId="45837"/>
    <cellStyle name="Moeda 3 2 2 2 5 3 6" xfId="24016"/>
    <cellStyle name="Moeda 3 2 2 2 5 4" xfId="30119"/>
    <cellStyle name="Moeda 3 2 2 2 5 4 2" xfId="39262"/>
    <cellStyle name="Moeda 3 2 2 2 5 5" xfId="34691"/>
    <cellStyle name="Moeda 3 2 2 2 5 6" xfId="25548"/>
    <cellStyle name="Moeda 3 2 2 2 5 7" xfId="43552"/>
    <cellStyle name="Moeda 3 2 2 2 5 8" xfId="20975"/>
    <cellStyle name="Moeda 3 2 2 2 6" xfId="7066"/>
    <cellStyle name="Moeda 3 2 2 2 6 2" xfId="30626"/>
    <cellStyle name="Moeda 3 2 2 2 6 2 2" xfId="39769"/>
    <cellStyle name="Moeda 3 2 2 2 6 3" xfId="35198"/>
    <cellStyle name="Moeda 3 2 2 2 6 4" xfId="26055"/>
    <cellStyle name="Moeda 3 2 2 2 6 5" xfId="43933"/>
    <cellStyle name="Moeda 3 2 2 2 6 6" xfId="21482"/>
    <cellStyle name="Moeda 3 2 2 2 7" xfId="13656"/>
    <cellStyle name="Moeda 3 2 2 2 7 2" xfId="32147"/>
    <cellStyle name="Moeda 3 2 2 2 7 2 2" xfId="41290"/>
    <cellStyle name="Moeda 3 2 2 2 7 3" xfId="36719"/>
    <cellStyle name="Moeda 3 2 2 2 7 4" xfId="27576"/>
    <cellStyle name="Moeda 3 2 2 2 7 5" xfId="45076"/>
    <cellStyle name="Moeda 3 2 2 2 7 6" xfId="23003"/>
    <cellStyle name="Moeda 3 2 2 2 8" xfId="29105"/>
    <cellStyle name="Moeda 3 2 2 2 8 2" xfId="38248"/>
    <cellStyle name="Moeda 3 2 2 2 9" xfId="33677"/>
    <cellStyle name="Moeda 3 2 2 3" xfId="778"/>
    <cellStyle name="Moeda 3 2 2 3 10" xfId="42843"/>
    <cellStyle name="Moeda 3 2 2 3 11" xfId="20030"/>
    <cellStyle name="Moeda 3 2 2 3 2" xfId="1881"/>
    <cellStyle name="Moeda 3 2 2 3 2 10" xfId="20284"/>
    <cellStyle name="Moeda 3 2 2 3 2 2" xfId="4071"/>
    <cellStyle name="Moeda 3 2 2 3 2 2 2" xfId="10661"/>
    <cellStyle name="Moeda 3 2 2 3 2 2 2 2" xfId="31455"/>
    <cellStyle name="Moeda 3 2 2 3 2 2 2 2 2" xfId="40598"/>
    <cellStyle name="Moeda 3 2 2 3 2 2 2 3" xfId="36027"/>
    <cellStyle name="Moeda 3 2 2 3 2 2 2 4" xfId="26884"/>
    <cellStyle name="Moeda 3 2 2 3 2 2 2 5" xfId="44556"/>
    <cellStyle name="Moeda 3 2 2 3 2 2 2 6" xfId="22311"/>
    <cellStyle name="Moeda 3 2 2 3 2 2 3" xfId="17251"/>
    <cellStyle name="Moeda 3 2 2 3 2 2 3 2" xfId="32976"/>
    <cellStyle name="Moeda 3 2 2 3 2 2 3 2 2" xfId="42119"/>
    <cellStyle name="Moeda 3 2 2 3 2 2 3 3" xfId="37548"/>
    <cellStyle name="Moeda 3 2 2 3 2 2 3 4" xfId="28405"/>
    <cellStyle name="Moeda 3 2 2 3 2 2 3 5" xfId="45699"/>
    <cellStyle name="Moeda 3 2 2 3 2 2 3 6" xfId="23832"/>
    <cellStyle name="Moeda 3 2 2 3 2 2 4" xfId="29935"/>
    <cellStyle name="Moeda 3 2 2 3 2 2 4 2" xfId="39078"/>
    <cellStyle name="Moeda 3 2 2 3 2 2 5" xfId="34507"/>
    <cellStyle name="Moeda 3 2 2 3 2 2 6" xfId="25364"/>
    <cellStyle name="Moeda 3 2 2 3 2 2 7" xfId="43414"/>
    <cellStyle name="Moeda 3 2 2 3 2 2 8" xfId="20791"/>
    <cellStyle name="Moeda 3 2 2 3 2 3" xfId="6269"/>
    <cellStyle name="Moeda 3 2 2 3 2 3 2" xfId="12859"/>
    <cellStyle name="Moeda 3 2 2 3 2 3 2 2" xfId="31961"/>
    <cellStyle name="Moeda 3 2 2 3 2 3 2 2 2" xfId="41104"/>
    <cellStyle name="Moeda 3 2 2 3 2 3 2 3" xfId="36533"/>
    <cellStyle name="Moeda 3 2 2 3 2 3 2 4" xfId="27390"/>
    <cellStyle name="Moeda 3 2 2 3 2 3 2 5" xfId="44936"/>
    <cellStyle name="Moeda 3 2 2 3 2 3 2 6" xfId="22817"/>
    <cellStyle name="Moeda 3 2 2 3 2 3 3" xfId="19449"/>
    <cellStyle name="Moeda 3 2 2 3 2 3 3 2" xfId="33482"/>
    <cellStyle name="Moeda 3 2 2 3 2 3 3 2 2" xfId="42625"/>
    <cellStyle name="Moeda 3 2 2 3 2 3 3 3" xfId="38054"/>
    <cellStyle name="Moeda 3 2 2 3 2 3 3 4" xfId="28911"/>
    <cellStyle name="Moeda 3 2 2 3 2 3 3 5" xfId="46079"/>
    <cellStyle name="Moeda 3 2 2 3 2 3 3 6" xfId="24338"/>
    <cellStyle name="Moeda 3 2 2 3 2 3 4" xfId="30441"/>
    <cellStyle name="Moeda 3 2 2 3 2 3 4 2" xfId="39584"/>
    <cellStyle name="Moeda 3 2 2 3 2 3 5" xfId="35013"/>
    <cellStyle name="Moeda 3 2 2 3 2 3 6" xfId="25870"/>
    <cellStyle name="Moeda 3 2 2 3 2 3 7" xfId="43794"/>
    <cellStyle name="Moeda 3 2 2 3 2 3 8" xfId="21297"/>
    <cellStyle name="Moeda 3 2 2 3 2 4" xfId="8472"/>
    <cellStyle name="Moeda 3 2 2 3 2 4 2" xfId="30948"/>
    <cellStyle name="Moeda 3 2 2 3 2 4 2 2" xfId="40091"/>
    <cellStyle name="Moeda 3 2 2 3 2 4 3" xfId="35520"/>
    <cellStyle name="Moeda 3 2 2 3 2 4 4" xfId="26377"/>
    <cellStyle name="Moeda 3 2 2 3 2 4 5" xfId="44175"/>
    <cellStyle name="Moeda 3 2 2 3 2 4 6" xfId="21804"/>
    <cellStyle name="Moeda 3 2 2 3 2 5" xfId="15062"/>
    <cellStyle name="Moeda 3 2 2 3 2 5 2" xfId="32469"/>
    <cellStyle name="Moeda 3 2 2 3 2 5 2 2" xfId="41612"/>
    <cellStyle name="Moeda 3 2 2 3 2 5 3" xfId="37041"/>
    <cellStyle name="Moeda 3 2 2 3 2 5 4" xfId="27898"/>
    <cellStyle name="Moeda 3 2 2 3 2 5 5" xfId="45318"/>
    <cellStyle name="Moeda 3 2 2 3 2 5 6" xfId="23325"/>
    <cellStyle name="Moeda 3 2 2 3 2 6" xfId="29428"/>
    <cellStyle name="Moeda 3 2 2 3 2 6 2" xfId="38571"/>
    <cellStyle name="Moeda 3 2 2 3 2 7" xfId="34000"/>
    <cellStyle name="Moeda 3 2 2 3 2 8" xfId="24857"/>
    <cellStyle name="Moeda 3 2 2 3 2 9" xfId="43033"/>
    <cellStyle name="Moeda 3 2 2 3 3" xfId="2972"/>
    <cellStyle name="Moeda 3 2 2 3 3 2" xfId="9562"/>
    <cellStyle name="Moeda 3 2 2 3 3 2 2" xfId="31202"/>
    <cellStyle name="Moeda 3 2 2 3 3 2 2 2" xfId="40345"/>
    <cellStyle name="Moeda 3 2 2 3 3 2 3" xfId="35774"/>
    <cellStyle name="Moeda 3 2 2 3 3 2 4" xfId="26631"/>
    <cellStyle name="Moeda 3 2 2 3 3 2 5" xfId="44366"/>
    <cellStyle name="Moeda 3 2 2 3 3 2 6" xfId="22058"/>
    <cellStyle name="Moeda 3 2 2 3 3 3" xfId="16152"/>
    <cellStyle name="Moeda 3 2 2 3 3 3 2" xfId="32723"/>
    <cellStyle name="Moeda 3 2 2 3 3 3 2 2" xfId="41866"/>
    <cellStyle name="Moeda 3 2 2 3 3 3 3" xfId="37295"/>
    <cellStyle name="Moeda 3 2 2 3 3 3 4" xfId="28152"/>
    <cellStyle name="Moeda 3 2 2 3 3 3 5" xfId="45509"/>
    <cellStyle name="Moeda 3 2 2 3 3 3 6" xfId="23579"/>
    <cellStyle name="Moeda 3 2 2 3 3 4" xfId="29682"/>
    <cellStyle name="Moeda 3 2 2 3 3 4 2" xfId="38825"/>
    <cellStyle name="Moeda 3 2 2 3 3 5" xfId="34254"/>
    <cellStyle name="Moeda 3 2 2 3 3 6" xfId="25111"/>
    <cellStyle name="Moeda 3 2 2 3 3 7" xfId="43224"/>
    <cellStyle name="Moeda 3 2 2 3 3 8" xfId="20538"/>
    <cellStyle name="Moeda 3 2 2 3 4" xfId="5170"/>
    <cellStyle name="Moeda 3 2 2 3 4 2" xfId="11760"/>
    <cellStyle name="Moeda 3 2 2 3 4 2 2" xfId="31708"/>
    <cellStyle name="Moeda 3 2 2 3 4 2 2 2" xfId="40851"/>
    <cellStyle name="Moeda 3 2 2 3 4 2 3" xfId="36280"/>
    <cellStyle name="Moeda 3 2 2 3 4 2 4" xfId="27137"/>
    <cellStyle name="Moeda 3 2 2 3 4 2 5" xfId="44746"/>
    <cellStyle name="Moeda 3 2 2 3 4 2 6" xfId="22564"/>
    <cellStyle name="Moeda 3 2 2 3 4 3" xfId="18350"/>
    <cellStyle name="Moeda 3 2 2 3 4 3 2" xfId="33229"/>
    <cellStyle name="Moeda 3 2 2 3 4 3 2 2" xfId="42372"/>
    <cellStyle name="Moeda 3 2 2 3 4 3 3" xfId="37801"/>
    <cellStyle name="Moeda 3 2 2 3 4 3 4" xfId="28658"/>
    <cellStyle name="Moeda 3 2 2 3 4 3 5" xfId="45889"/>
    <cellStyle name="Moeda 3 2 2 3 4 3 6" xfId="24085"/>
    <cellStyle name="Moeda 3 2 2 3 4 4" xfId="30188"/>
    <cellStyle name="Moeda 3 2 2 3 4 4 2" xfId="39331"/>
    <cellStyle name="Moeda 3 2 2 3 4 5" xfId="34760"/>
    <cellStyle name="Moeda 3 2 2 3 4 6" xfId="25617"/>
    <cellStyle name="Moeda 3 2 2 3 4 7" xfId="43604"/>
    <cellStyle name="Moeda 3 2 2 3 4 8" xfId="21044"/>
    <cellStyle name="Moeda 3 2 2 3 5" xfId="7373"/>
    <cellStyle name="Moeda 3 2 2 3 5 2" xfId="30695"/>
    <cellStyle name="Moeda 3 2 2 3 5 2 2" xfId="39838"/>
    <cellStyle name="Moeda 3 2 2 3 5 3" xfId="35267"/>
    <cellStyle name="Moeda 3 2 2 3 5 4" xfId="26124"/>
    <cellStyle name="Moeda 3 2 2 3 5 5" xfId="43985"/>
    <cellStyle name="Moeda 3 2 2 3 5 6" xfId="21551"/>
    <cellStyle name="Moeda 3 2 2 3 6" xfId="13963"/>
    <cellStyle name="Moeda 3 2 2 3 6 2" xfId="32216"/>
    <cellStyle name="Moeda 3 2 2 3 6 2 2" xfId="41359"/>
    <cellStyle name="Moeda 3 2 2 3 6 3" xfId="36788"/>
    <cellStyle name="Moeda 3 2 2 3 6 4" xfId="27645"/>
    <cellStyle name="Moeda 3 2 2 3 6 5" xfId="45128"/>
    <cellStyle name="Moeda 3 2 2 3 6 6" xfId="23072"/>
    <cellStyle name="Moeda 3 2 2 3 7" xfId="29174"/>
    <cellStyle name="Moeda 3 2 2 3 7 2" xfId="38317"/>
    <cellStyle name="Moeda 3 2 2 3 8" xfId="33746"/>
    <cellStyle name="Moeda 3 2 2 3 9" xfId="24603"/>
    <cellStyle name="Moeda 3 2 2 4" xfId="1329"/>
    <cellStyle name="Moeda 3 2 2 4 10" xfId="20155"/>
    <cellStyle name="Moeda 3 2 2 4 2" xfId="3520"/>
    <cellStyle name="Moeda 3 2 2 4 2 2" xfId="10110"/>
    <cellStyle name="Moeda 3 2 2 4 2 2 2" xfId="31326"/>
    <cellStyle name="Moeda 3 2 2 4 2 2 2 2" xfId="40469"/>
    <cellStyle name="Moeda 3 2 2 4 2 2 3" xfId="35898"/>
    <cellStyle name="Moeda 3 2 2 4 2 2 4" xfId="26755"/>
    <cellStyle name="Moeda 3 2 2 4 2 2 5" xfId="44459"/>
    <cellStyle name="Moeda 3 2 2 4 2 2 6" xfId="22182"/>
    <cellStyle name="Moeda 3 2 2 4 2 3" xfId="16700"/>
    <cellStyle name="Moeda 3 2 2 4 2 3 2" xfId="32847"/>
    <cellStyle name="Moeda 3 2 2 4 2 3 2 2" xfId="41990"/>
    <cellStyle name="Moeda 3 2 2 4 2 3 3" xfId="37419"/>
    <cellStyle name="Moeda 3 2 2 4 2 3 4" xfId="28276"/>
    <cellStyle name="Moeda 3 2 2 4 2 3 5" xfId="45602"/>
    <cellStyle name="Moeda 3 2 2 4 2 3 6" xfId="23703"/>
    <cellStyle name="Moeda 3 2 2 4 2 4" xfId="29806"/>
    <cellStyle name="Moeda 3 2 2 4 2 4 2" xfId="38949"/>
    <cellStyle name="Moeda 3 2 2 4 2 5" xfId="34378"/>
    <cellStyle name="Moeda 3 2 2 4 2 6" xfId="25235"/>
    <cellStyle name="Moeda 3 2 2 4 2 7" xfId="43317"/>
    <cellStyle name="Moeda 3 2 2 4 2 8" xfId="20662"/>
    <cellStyle name="Moeda 3 2 2 4 3" xfId="5718"/>
    <cellStyle name="Moeda 3 2 2 4 3 2" xfId="12308"/>
    <cellStyle name="Moeda 3 2 2 4 3 2 2" xfId="31832"/>
    <cellStyle name="Moeda 3 2 2 4 3 2 2 2" xfId="40975"/>
    <cellStyle name="Moeda 3 2 2 4 3 2 3" xfId="36404"/>
    <cellStyle name="Moeda 3 2 2 4 3 2 4" xfId="27261"/>
    <cellStyle name="Moeda 3 2 2 4 3 2 5" xfId="44839"/>
    <cellStyle name="Moeda 3 2 2 4 3 2 6" xfId="22688"/>
    <cellStyle name="Moeda 3 2 2 4 3 3" xfId="18898"/>
    <cellStyle name="Moeda 3 2 2 4 3 3 2" xfId="33353"/>
    <cellStyle name="Moeda 3 2 2 4 3 3 2 2" xfId="42496"/>
    <cellStyle name="Moeda 3 2 2 4 3 3 3" xfId="37925"/>
    <cellStyle name="Moeda 3 2 2 4 3 3 4" xfId="28782"/>
    <cellStyle name="Moeda 3 2 2 4 3 3 5" xfId="45982"/>
    <cellStyle name="Moeda 3 2 2 4 3 3 6" xfId="24209"/>
    <cellStyle name="Moeda 3 2 2 4 3 4" xfId="30312"/>
    <cellStyle name="Moeda 3 2 2 4 3 4 2" xfId="39455"/>
    <cellStyle name="Moeda 3 2 2 4 3 5" xfId="34884"/>
    <cellStyle name="Moeda 3 2 2 4 3 6" xfId="25741"/>
    <cellStyle name="Moeda 3 2 2 4 3 7" xfId="43697"/>
    <cellStyle name="Moeda 3 2 2 4 3 8" xfId="21168"/>
    <cellStyle name="Moeda 3 2 2 4 4" xfId="7921"/>
    <cellStyle name="Moeda 3 2 2 4 4 2" xfId="30819"/>
    <cellStyle name="Moeda 3 2 2 4 4 2 2" xfId="39962"/>
    <cellStyle name="Moeda 3 2 2 4 4 3" xfId="35391"/>
    <cellStyle name="Moeda 3 2 2 4 4 4" xfId="26248"/>
    <cellStyle name="Moeda 3 2 2 4 4 5" xfId="44078"/>
    <cellStyle name="Moeda 3 2 2 4 4 6" xfId="21675"/>
    <cellStyle name="Moeda 3 2 2 4 5" xfId="14511"/>
    <cellStyle name="Moeda 3 2 2 4 5 2" xfId="32340"/>
    <cellStyle name="Moeda 3 2 2 4 5 2 2" xfId="41483"/>
    <cellStyle name="Moeda 3 2 2 4 5 3" xfId="36912"/>
    <cellStyle name="Moeda 3 2 2 4 5 4" xfId="27769"/>
    <cellStyle name="Moeda 3 2 2 4 5 5" xfId="45221"/>
    <cellStyle name="Moeda 3 2 2 4 5 6" xfId="23196"/>
    <cellStyle name="Moeda 3 2 2 4 6" xfId="29299"/>
    <cellStyle name="Moeda 3 2 2 4 6 2" xfId="38442"/>
    <cellStyle name="Moeda 3 2 2 4 7" xfId="33871"/>
    <cellStyle name="Moeda 3 2 2 4 8" xfId="24728"/>
    <cellStyle name="Moeda 3 2 2 4 9" xfId="42936"/>
    <cellStyle name="Moeda 3 2 2 5" xfId="2421"/>
    <cellStyle name="Moeda 3 2 2 5 2" xfId="9011"/>
    <cellStyle name="Moeda 3 2 2 5 2 2" xfId="31073"/>
    <cellStyle name="Moeda 3 2 2 5 2 2 2" xfId="40216"/>
    <cellStyle name="Moeda 3 2 2 5 2 3" xfId="35645"/>
    <cellStyle name="Moeda 3 2 2 5 2 4" xfId="26502"/>
    <cellStyle name="Moeda 3 2 2 5 2 5" xfId="44269"/>
    <cellStyle name="Moeda 3 2 2 5 2 6" xfId="21929"/>
    <cellStyle name="Moeda 3 2 2 5 3" xfId="15601"/>
    <cellStyle name="Moeda 3 2 2 5 3 2" xfId="32594"/>
    <cellStyle name="Moeda 3 2 2 5 3 2 2" xfId="41737"/>
    <cellStyle name="Moeda 3 2 2 5 3 3" xfId="37166"/>
    <cellStyle name="Moeda 3 2 2 5 3 4" xfId="28023"/>
    <cellStyle name="Moeda 3 2 2 5 3 5" xfId="45412"/>
    <cellStyle name="Moeda 3 2 2 5 3 6" xfId="23450"/>
    <cellStyle name="Moeda 3 2 2 5 4" xfId="29553"/>
    <cellStyle name="Moeda 3 2 2 5 4 2" xfId="38696"/>
    <cellStyle name="Moeda 3 2 2 5 5" xfId="34125"/>
    <cellStyle name="Moeda 3 2 2 5 6" xfId="24982"/>
    <cellStyle name="Moeda 3 2 2 5 7" xfId="43127"/>
    <cellStyle name="Moeda 3 2 2 5 8" xfId="20409"/>
    <cellStyle name="Moeda 3 2 2 6" xfId="4607"/>
    <cellStyle name="Moeda 3 2 2 6 2" xfId="11197"/>
    <cellStyle name="Moeda 3 2 2 6 2 2" xfId="31579"/>
    <cellStyle name="Moeda 3 2 2 6 2 2 2" xfId="40722"/>
    <cellStyle name="Moeda 3 2 2 6 2 3" xfId="36151"/>
    <cellStyle name="Moeda 3 2 2 6 2 4" xfId="27008"/>
    <cellStyle name="Moeda 3 2 2 6 2 5" xfId="44649"/>
    <cellStyle name="Moeda 3 2 2 6 2 6" xfId="22435"/>
    <cellStyle name="Moeda 3 2 2 6 3" xfId="17787"/>
    <cellStyle name="Moeda 3 2 2 6 3 2" xfId="33100"/>
    <cellStyle name="Moeda 3 2 2 6 3 2 2" xfId="42243"/>
    <cellStyle name="Moeda 3 2 2 6 3 3" xfId="37672"/>
    <cellStyle name="Moeda 3 2 2 6 3 4" xfId="28529"/>
    <cellStyle name="Moeda 3 2 2 6 3 5" xfId="45792"/>
    <cellStyle name="Moeda 3 2 2 6 3 6" xfId="23956"/>
    <cellStyle name="Moeda 3 2 2 6 4" xfId="30059"/>
    <cellStyle name="Moeda 3 2 2 6 4 2" xfId="39202"/>
    <cellStyle name="Moeda 3 2 2 6 5" xfId="34631"/>
    <cellStyle name="Moeda 3 2 2 6 6" xfId="25488"/>
    <cellStyle name="Moeda 3 2 2 6 7" xfId="43507"/>
    <cellStyle name="Moeda 3 2 2 6 8" xfId="20915"/>
    <cellStyle name="Moeda 3 2 2 7" xfId="6810"/>
    <cellStyle name="Moeda 3 2 2 7 2" xfId="30566"/>
    <cellStyle name="Moeda 3 2 2 7 2 2" xfId="39709"/>
    <cellStyle name="Moeda 3 2 2 7 3" xfId="35138"/>
    <cellStyle name="Moeda 3 2 2 7 4" xfId="25995"/>
    <cellStyle name="Moeda 3 2 2 7 5" xfId="43888"/>
    <cellStyle name="Moeda 3 2 2 7 6" xfId="21422"/>
    <cellStyle name="Moeda 3 2 2 8" xfId="13400"/>
    <cellStyle name="Moeda 3 2 2 8 2" xfId="32087"/>
    <cellStyle name="Moeda 3 2 2 8 2 2" xfId="41230"/>
    <cellStyle name="Moeda 3 2 2 8 3" xfId="36659"/>
    <cellStyle name="Moeda 3 2 2 8 4" xfId="27516"/>
    <cellStyle name="Moeda 3 2 2 8 5" xfId="45031"/>
    <cellStyle name="Moeda 3 2 2 8 6" xfId="22943"/>
    <cellStyle name="Moeda 3 2 2 9" xfId="29043"/>
    <cellStyle name="Moeda 3 2 2 9 2" xfId="38186"/>
    <cellStyle name="Moeda 3 2 3" xfId="363"/>
    <cellStyle name="Moeda 3 2 3 10" xfId="24506"/>
    <cellStyle name="Moeda 3 2 3 11" xfId="42770"/>
    <cellStyle name="Moeda 3 2 3 12" xfId="19933"/>
    <cellStyle name="Moeda 3 2 3 2" xfId="918"/>
    <cellStyle name="Moeda 3 2 3 2 10" xfId="42867"/>
    <cellStyle name="Moeda 3 2 3 2 11" xfId="20062"/>
    <cellStyle name="Moeda 3 2 3 2 2" xfId="2021"/>
    <cellStyle name="Moeda 3 2 3 2 2 10" xfId="20316"/>
    <cellStyle name="Moeda 3 2 3 2 2 2" xfId="4211"/>
    <cellStyle name="Moeda 3 2 3 2 2 2 2" xfId="10801"/>
    <cellStyle name="Moeda 3 2 3 2 2 2 2 2" xfId="31487"/>
    <cellStyle name="Moeda 3 2 3 2 2 2 2 2 2" xfId="40630"/>
    <cellStyle name="Moeda 3 2 3 2 2 2 2 3" xfId="36059"/>
    <cellStyle name="Moeda 3 2 3 2 2 2 2 4" xfId="26916"/>
    <cellStyle name="Moeda 3 2 3 2 2 2 2 5" xfId="44580"/>
    <cellStyle name="Moeda 3 2 3 2 2 2 2 6" xfId="22343"/>
    <cellStyle name="Moeda 3 2 3 2 2 2 3" xfId="17391"/>
    <cellStyle name="Moeda 3 2 3 2 2 2 3 2" xfId="33008"/>
    <cellStyle name="Moeda 3 2 3 2 2 2 3 2 2" xfId="42151"/>
    <cellStyle name="Moeda 3 2 3 2 2 2 3 3" xfId="37580"/>
    <cellStyle name="Moeda 3 2 3 2 2 2 3 4" xfId="28437"/>
    <cellStyle name="Moeda 3 2 3 2 2 2 3 5" xfId="45723"/>
    <cellStyle name="Moeda 3 2 3 2 2 2 3 6" xfId="23864"/>
    <cellStyle name="Moeda 3 2 3 2 2 2 4" xfId="29967"/>
    <cellStyle name="Moeda 3 2 3 2 2 2 4 2" xfId="39110"/>
    <cellStyle name="Moeda 3 2 3 2 2 2 5" xfId="34539"/>
    <cellStyle name="Moeda 3 2 3 2 2 2 6" xfId="25396"/>
    <cellStyle name="Moeda 3 2 3 2 2 2 7" xfId="43438"/>
    <cellStyle name="Moeda 3 2 3 2 2 2 8" xfId="20823"/>
    <cellStyle name="Moeda 3 2 3 2 2 3" xfId="6409"/>
    <cellStyle name="Moeda 3 2 3 2 2 3 2" xfId="12999"/>
    <cellStyle name="Moeda 3 2 3 2 2 3 2 2" xfId="31993"/>
    <cellStyle name="Moeda 3 2 3 2 2 3 2 2 2" xfId="41136"/>
    <cellStyle name="Moeda 3 2 3 2 2 3 2 3" xfId="36565"/>
    <cellStyle name="Moeda 3 2 3 2 2 3 2 4" xfId="27422"/>
    <cellStyle name="Moeda 3 2 3 2 2 3 2 5" xfId="44960"/>
    <cellStyle name="Moeda 3 2 3 2 2 3 2 6" xfId="22849"/>
    <cellStyle name="Moeda 3 2 3 2 2 3 3" xfId="19589"/>
    <cellStyle name="Moeda 3 2 3 2 2 3 3 2" xfId="33514"/>
    <cellStyle name="Moeda 3 2 3 2 2 3 3 2 2" xfId="42657"/>
    <cellStyle name="Moeda 3 2 3 2 2 3 3 3" xfId="38086"/>
    <cellStyle name="Moeda 3 2 3 2 2 3 3 4" xfId="28943"/>
    <cellStyle name="Moeda 3 2 3 2 2 3 3 5" xfId="46103"/>
    <cellStyle name="Moeda 3 2 3 2 2 3 3 6" xfId="24370"/>
    <cellStyle name="Moeda 3 2 3 2 2 3 4" xfId="30473"/>
    <cellStyle name="Moeda 3 2 3 2 2 3 4 2" xfId="39616"/>
    <cellStyle name="Moeda 3 2 3 2 2 3 5" xfId="35045"/>
    <cellStyle name="Moeda 3 2 3 2 2 3 6" xfId="25902"/>
    <cellStyle name="Moeda 3 2 3 2 2 3 7" xfId="43818"/>
    <cellStyle name="Moeda 3 2 3 2 2 3 8" xfId="21329"/>
    <cellStyle name="Moeda 3 2 3 2 2 4" xfId="8612"/>
    <cellStyle name="Moeda 3 2 3 2 2 4 2" xfId="30980"/>
    <cellStyle name="Moeda 3 2 3 2 2 4 2 2" xfId="40123"/>
    <cellStyle name="Moeda 3 2 3 2 2 4 3" xfId="35552"/>
    <cellStyle name="Moeda 3 2 3 2 2 4 4" xfId="26409"/>
    <cellStyle name="Moeda 3 2 3 2 2 4 5" xfId="44199"/>
    <cellStyle name="Moeda 3 2 3 2 2 4 6" xfId="21836"/>
    <cellStyle name="Moeda 3 2 3 2 2 5" xfId="15202"/>
    <cellStyle name="Moeda 3 2 3 2 2 5 2" xfId="32501"/>
    <cellStyle name="Moeda 3 2 3 2 2 5 2 2" xfId="41644"/>
    <cellStyle name="Moeda 3 2 3 2 2 5 3" xfId="37073"/>
    <cellStyle name="Moeda 3 2 3 2 2 5 4" xfId="27930"/>
    <cellStyle name="Moeda 3 2 3 2 2 5 5" xfId="45342"/>
    <cellStyle name="Moeda 3 2 3 2 2 5 6" xfId="23357"/>
    <cellStyle name="Moeda 3 2 3 2 2 6" xfId="29460"/>
    <cellStyle name="Moeda 3 2 3 2 2 6 2" xfId="38603"/>
    <cellStyle name="Moeda 3 2 3 2 2 7" xfId="34032"/>
    <cellStyle name="Moeda 3 2 3 2 2 8" xfId="24889"/>
    <cellStyle name="Moeda 3 2 3 2 2 9" xfId="43057"/>
    <cellStyle name="Moeda 3 2 3 2 3" xfId="3112"/>
    <cellStyle name="Moeda 3 2 3 2 3 2" xfId="9702"/>
    <cellStyle name="Moeda 3 2 3 2 3 2 2" xfId="31234"/>
    <cellStyle name="Moeda 3 2 3 2 3 2 2 2" xfId="40377"/>
    <cellStyle name="Moeda 3 2 3 2 3 2 3" xfId="35806"/>
    <cellStyle name="Moeda 3 2 3 2 3 2 4" xfId="26663"/>
    <cellStyle name="Moeda 3 2 3 2 3 2 5" xfId="44390"/>
    <cellStyle name="Moeda 3 2 3 2 3 2 6" xfId="22090"/>
    <cellStyle name="Moeda 3 2 3 2 3 3" xfId="16292"/>
    <cellStyle name="Moeda 3 2 3 2 3 3 2" xfId="32755"/>
    <cellStyle name="Moeda 3 2 3 2 3 3 2 2" xfId="41898"/>
    <cellStyle name="Moeda 3 2 3 2 3 3 3" xfId="37327"/>
    <cellStyle name="Moeda 3 2 3 2 3 3 4" xfId="28184"/>
    <cellStyle name="Moeda 3 2 3 2 3 3 5" xfId="45533"/>
    <cellStyle name="Moeda 3 2 3 2 3 3 6" xfId="23611"/>
    <cellStyle name="Moeda 3 2 3 2 3 4" xfId="29714"/>
    <cellStyle name="Moeda 3 2 3 2 3 4 2" xfId="38857"/>
    <cellStyle name="Moeda 3 2 3 2 3 5" xfId="34286"/>
    <cellStyle name="Moeda 3 2 3 2 3 6" xfId="25143"/>
    <cellStyle name="Moeda 3 2 3 2 3 7" xfId="43248"/>
    <cellStyle name="Moeda 3 2 3 2 3 8" xfId="20570"/>
    <cellStyle name="Moeda 3 2 3 2 4" xfId="5310"/>
    <cellStyle name="Moeda 3 2 3 2 4 2" xfId="11900"/>
    <cellStyle name="Moeda 3 2 3 2 4 2 2" xfId="31740"/>
    <cellStyle name="Moeda 3 2 3 2 4 2 2 2" xfId="40883"/>
    <cellStyle name="Moeda 3 2 3 2 4 2 3" xfId="36312"/>
    <cellStyle name="Moeda 3 2 3 2 4 2 4" xfId="27169"/>
    <cellStyle name="Moeda 3 2 3 2 4 2 5" xfId="44770"/>
    <cellStyle name="Moeda 3 2 3 2 4 2 6" xfId="22596"/>
    <cellStyle name="Moeda 3 2 3 2 4 3" xfId="18490"/>
    <cellStyle name="Moeda 3 2 3 2 4 3 2" xfId="33261"/>
    <cellStyle name="Moeda 3 2 3 2 4 3 2 2" xfId="42404"/>
    <cellStyle name="Moeda 3 2 3 2 4 3 3" xfId="37833"/>
    <cellStyle name="Moeda 3 2 3 2 4 3 4" xfId="28690"/>
    <cellStyle name="Moeda 3 2 3 2 4 3 5" xfId="45913"/>
    <cellStyle name="Moeda 3 2 3 2 4 3 6" xfId="24117"/>
    <cellStyle name="Moeda 3 2 3 2 4 4" xfId="30220"/>
    <cellStyle name="Moeda 3 2 3 2 4 4 2" xfId="39363"/>
    <cellStyle name="Moeda 3 2 3 2 4 5" xfId="34792"/>
    <cellStyle name="Moeda 3 2 3 2 4 6" xfId="25649"/>
    <cellStyle name="Moeda 3 2 3 2 4 7" xfId="43628"/>
    <cellStyle name="Moeda 3 2 3 2 4 8" xfId="21076"/>
    <cellStyle name="Moeda 3 2 3 2 5" xfId="7513"/>
    <cellStyle name="Moeda 3 2 3 2 5 2" xfId="30727"/>
    <cellStyle name="Moeda 3 2 3 2 5 2 2" xfId="39870"/>
    <cellStyle name="Moeda 3 2 3 2 5 3" xfId="35299"/>
    <cellStyle name="Moeda 3 2 3 2 5 4" xfId="26156"/>
    <cellStyle name="Moeda 3 2 3 2 5 5" xfId="44009"/>
    <cellStyle name="Moeda 3 2 3 2 5 6" xfId="21583"/>
    <cellStyle name="Moeda 3 2 3 2 6" xfId="14103"/>
    <cellStyle name="Moeda 3 2 3 2 6 2" xfId="32248"/>
    <cellStyle name="Moeda 3 2 3 2 6 2 2" xfId="41391"/>
    <cellStyle name="Moeda 3 2 3 2 6 3" xfId="36820"/>
    <cellStyle name="Moeda 3 2 3 2 6 4" xfId="27677"/>
    <cellStyle name="Moeda 3 2 3 2 6 5" xfId="45152"/>
    <cellStyle name="Moeda 3 2 3 2 6 6" xfId="23104"/>
    <cellStyle name="Moeda 3 2 3 2 7" xfId="29206"/>
    <cellStyle name="Moeda 3 2 3 2 7 2" xfId="38349"/>
    <cellStyle name="Moeda 3 2 3 2 8" xfId="33778"/>
    <cellStyle name="Moeda 3 2 3 2 9" xfId="24635"/>
    <cellStyle name="Moeda 3 2 3 3" xfId="1469"/>
    <cellStyle name="Moeda 3 2 3 3 10" xfId="20187"/>
    <cellStyle name="Moeda 3 2 3 3 2" xfId="3660"/>
    <cellStyle name="Moeda 3 2 3 3 2 2" xfId="10250"/>
    <cellStyle name="Moeda 3 2 3 3 2 2 2" xfId="31358"/>
    <cellStyle name="Moeda 3 2 3 3 2 2 2 2" xfId="40501"/>
    <cellStyle name="Moeda 3 2 3 3 2 2 3" xfId="35930"/>
    <cellStyle name="Moeda 3 2 3 3 2 2 4" xfId="26787"/>
    <cellStyle name="Moeda 3 2 3 3 2 2 5" xfId="44483"/>
    <cellStyle name="Moeda 3 2 3 3 2 2 6" xfId="22214"/>
    <cellStyle name="Moeda 3 2 3 3 2 3" xfId="16840"/>
    <cellStyle name="Moeda 3 2 3 3 2 3 2" xfId="32879"/>
    <cellStyle name="Moeda 3 2 3 3 2 3 2 2" xfId="42022"/>
    <cellStyle name="Moeda 3 2 3 3 2 3 3" xfId="37451"/>
    <cellStyle name="Moeda 3 2 3 3 2 3 4" xfId="28308"/>
    <cellStyle name="Moeda 3 2 3 3 2 3 5" xfId="45626"/>
    <cellStyle name="Moeda 3 2 3 3 2 3 6" xfId="23735"/>
    <cellStyle name="Moeda 3 2 3 3 2 4" xfId="29838"/>
    <cellStyle name="Moeda 3 2 3 3 2 4 2" xfId="38981"/>
    <cellStyle name="Moeda 3 2 3 3 2 5" xfId="34410"/>
    <cellStyle name="Moeda 3 2 3 3 2 6" xfId="25267"/>
    <cellStyle name="Moeda 3 2 3 3 2 7" xfId="43341"/>
    <cellStyle name="Moeda 3 2 3 3 2 8" xfId="20694"/>
    <cellStyle name="Moeda 3 2 3 3 3" xfId="5858"/>
    <cellStyle name="Moeda 3 2 3 3 3 2" xfId="12448"/>
    <cellStyle name="Moeda 3 2 3 3 3 2 2" xfId="31864"/>
    <cellStyle name="Moeda 3 2 3 3 3 2 2 2" xfId="41007"/>
    <cellStyle name="Moeda 3 2 3 3 3 2 3" xfId="36436"/>
    <cellStyle name="Moeda 3 2 3 3 3 2 4" xfId="27293"/>
    <cellStyle name="Moeda 3 2 3 3 3 2 5" xfId="44863"/>
    <cellStyle name="Moeda 3 2 3 3 3 2 6" xfId="22720"/>
    <cellStyle name="Moeda 3 2 3 3 3 3" xfId="19038"/>
    <cellStyle name="Moeda 3 2 3 3 3 3 2" xfId="33385"/>
    <cellStyle name="Moeda 3 2 3 3 3 3 2 2" xfId="42528"/>
    <cellStyle name="Moeda 3 2 3 3 3 3 3" xfId="37957"/>
    <cellStyle name="Moeda 3 2 3 3 3 3 4" xfId="28814"/>
    <cellStyle name="Moeda 3 2 3 3 3 3 5" xfId="46006"/>
    <cellStyle name="Moeda 3 2 3 3 3 3 6" xfId="24241"/>
    <cellStyle name="Moeda 3 2 3 3 3 4" xfId="30344"/>
    <cellStyle name="Moeda 3 2 3 3 3 4 2" xfId="39487"/>
    <cellStyle name="Moeda 3 2 3 3 3 5" xfId="34916"/>
    <cellStyle name="Moeda 3 2 3 3 3 6" xfId="25773"/>
    <cellStyle name="Moeda 3 2 3 3 3 7" xfId="43721"/>
    <cellStyle name="Moeda 3 2 3 3 3 8" xfId="21200"/>
    <cellStyle name="Moeda 3 2 3 3 4" xfId="8061"/>
    <cellStyle name="Moeda 3 2 3 3 4 2" xfId="30851"/>
    <cellStyle name="Moeda 3 2 3 3 4 2 2" xfId="39994"/>
    <cellStyle name="Moeda 3 2 3 3 4 3" xfId="35423"/>
    <cellStyle name="Moeda 3 2 3 3 4 4" xfId="26280"/>
    <cellStyle name="Moeda 3 2 3 3 4 5" xfId="44102"/>
    <cellStyle name="Moeda 3 2 3 3 4 6" xfId="21707"/>
    <cellStyle name="Moeda 3 2 3 3 5" xfId="14651"/>
    <cellStyle name="Moeda 3 2 3 3 5 2" xfId="32372"/>
    <cellStyle name="Moeda 3 2 3 3 5 2 2" xfId="41515"/>
    <cellStyle name="Moeda 3 2 3 3 5 3" xfId="36944"/>
    <cellStyle name="Moeda 3 2 3 3 5 4" xfId="27801"/>
    <cellStyle name="Moeda 3 2 3 3 5 5" xfId="45245"/>
    <cellStyle name="Moeda 3 2 3 3 5 6" xfId="23228"/>
    <cellStyle name="Moeda 3 2 3 3 6" xfId="29331"/>
    <cellStyle name="Moeda 3 2 3 3 6 2" xfId="38474"/>
    <cellStyle name="Moeda 3 2 3 3 7" xfId="33903"/>
    <cellStyle name="Moeda 3 2 3 3 8" xfId="24760"/>
    <cellStyle name="Moeda 3 2 3 3 9" xfId="42960"/>
    <cellStyle name="Moeda 3 2 3 4" xfId="2561"/>
    <cellStyle name="Moeda 3 2 3 4 2" xfId="9151"/>
    <cellStyle name="Moeda 3 2 3 4 2 2" xfId="31105"/>
    <cellStyle name="Moeda 3 2 3 4 2 2 2" xfId="40248"/>
    <cellStyle name="Moeda 3 2 3 4 2 3" xfId="35677"/>
    <cellStyle name="Moeda 3 2 3 4 2 4" xfId="26534"/>
    <cellStyle name="Moeda 3 2 3 4 2 5" xfId="44293"/>
    <cellStyle name="Moeda 3 2 3 4 2 6" xfId="21961"/>
    <cellStyle name="Moeda 3 2 3 4 3" xfId="15741"/>
    <cellStyle name="Moeda 3 2 3 4 3 2" xfId="32626"/>
    <cellStyle name="Moeda 3 2 3 4 3 2 2" xfId="41769"/>
    <cellStyle name="Moeda 3 2 3 4 3 3" xfId="37198"/>
    <cellStyle name="Moeda 3 2 3 4 3 4" xfId="28055"/>
    <cellStyle name="Moeda 3 2 3 4 3 5" xfId="45436"/>
    <cellStyle name="Moeda 3 2 3 4 3 6" xfId="23482"/>
    <cellStyle name="Moeda 3 2 3 4 4" xfId="29585"/>
    <cellStyle name="Moeda 3 2 3 4 4 2" xfId="38728"/>
    <cellStyle name="Moeda 3 2 3 4 5" xfId="34157"/>
    <cellStyle name="Moeda 3 2 3 4 6" xfId="25014"/>
    <cellStyle name="Moeda 3 2 3 4 7" xfId="43151"/>
    <cellStyle name="Moeda 3 2 3 4 8" xfId="20441"/>
    <cellStyle name="Moeda 3 2 3 5" xfId="4747"/>
    <cellStyle name="Moeda 3 2 3 5 2" xfId="11337"/>
    <cellStyle name="Moeda 3 2 3 5 2 2" xfId="31611"/>
    <cellStyle name="Moeda 3 2 3 5 2 2 2" xfId="40754"/>
    <cellStyle name="Moeda 3 2 3 5 2 3" xfId="36183"/>
    <cellStyle name="Moeda 3 2 3 5 2 4" xfId="27040"/>
    <cellStyle name="Moeda 3 2 3 5 2 5" xfId="44673"/>
    <cellStyle name="Moeda 3 2 3 5 2 6" xfId="22467"/>
    <cellStyle name="Moeda 3 2 3 5 3" xfId="17927"/>
    <cellStyle name="Moeda 3 2 3 5 3 2" xfId="33132"/>
    <cellStyle name="Moeda 3 2 3 5 3 2 2" xfId="42275"/>
    <cellStyle name="Moeda 3 2 3 5 3 3" xfId="37704"/>
    <cellStyle name="Moeda 3 2 3 5 3 4" xfId="28561"/>
    <cellStyle name="Moeda 3 2 3 5 3 5" xfId="45816"/>
    <cellStyle name="Moeda 3 2 3 5 3 6" xfId="23988"/>
    <cellStyle name="Moeda 3 2 3 5 4" xfId="30091"/>
    <cellStyle name="Moeda 3 2 3 5 4 2" xfId="39234"/>
    <cellStyle name="Moeda 3 2 3 5 5" xfId="34663"/>
    <cellStyle name="Moeda 3 2 3 5 6" xfId="25520"/>
    <cellStyle name="Moeda 3 2 3 5 7" xfId="43531"/>
    <cellStyle name="Moeda 3 2 3 5 8" xfId="20947"/>
    <cellStyle name="Moeda 3 2 3 6" xfId="6950"/>
    <cellStyle name="Moeda 3 2 3 6 2" xfId="30598"/>
    <cellStyle name="Moeda 3 2 3 6 2 2" xfId="39741"/>
    <cellStyle name="Moeda 3 2 3 6 3" xfId="35170"/>
    <cellStyle name="Moeda 3 2 3 6 4" xfId="26027"/>
    <cellStyle name="Moeda 3 2 3 6 5" xfId="43912"/>
    <cellStyle name="Moeda 3 2 3 6 6" xfId="21454"/>
    <cellStyle name="Moeda 3 2 3 7" xfId="13540"/>
    <cellStyle name="Moeda 3 2 3 7 2" xfId="32119"/>
    <cellStyle name="Moeda 3 2 3 7 2 2" xfId="41262"/>
    <cellStyle name="Moeda 3 2 3 7 3" xfId="36691"/>
    <cellStyle name="Moeda 3 2 3 7 4" xfId="27548"/>
    <cellStyle name="Moeda 3 2 3 7 5" xfId="45055"/>
    <cellStyle name="Moeda 3 2 3 7 6" xfId="22975"/>
    <cellStyle name="Moeda 3 2 3 8" xfId="29077"/>
    <cellStyle name="Moeda 3 2 3 8 2" xfId="38220"/>
    <cellStyle name="Moeda 3 2 3 9" xfId="33649"/>
    <cellStyle name="Moeda 3 2 4" xfId="674"/>
    <cellStyle name="Moeda 3 2 4 10" xfId="42822"/>
    <cellStyle name="Moeda 3 2 4 11" xfId="20002"/>
    <cellStyle name="Moeda 3 2 4 2" xfId="1777"/>
    <cellStyle name="Moeda 3 2 4 2 10" xfId="20256"/>
    <cellStyle name="Moeda 3 2 4 2 2" xfId="3967"/>
    <cellStyle name="Moeda 3 2 4 2 2 2" xfId="10557"/>
    <cellStyle name="Moeda 3 2 4 2 2 2 2" xfId="31427"/>
    <cellStyle name="Moeda 3 2 4 2 2 2 2 2" xfId="40570"/>
    <cellStyle name="Moeda 3 2 4 2 2 2 3" xfId="35999"/>
    <cellStyle name="Moeda 3 2 4 2 2 2 4" xfId="26856"/>
    <cellStyle name="Moeda 3 2 4 2 2 2 5" xfId="44535"/>
    <cellStyle name="Moeda 3 2 4 2 2 2 6" xfId="22283"/>
    <cellStyle name="Moeda 3 2 4 2 2 3" xfId="17147"/>
    <cellStyle name="Moeda 3 2 4 2 2 3 2" xfId="32948"/>
    <cellStyle name="Moeda 3 2 4 2 2 3 2 2" xfId="42091"/>
    <cellStyle name="Moeda 3 2 4 2 2 3 3" xfId="37520"/>
    <cellStyle name="Moeda 3 2 4 2 2 3 4" xfId="28377"/>
    <cellStyle name="Moeda 3 2 4 2 2 3 5" xfId="45678"/>
    <cellStyle name="Moeda 3 2 4 2 2 3 6" xfId="23804"/>
    <cellStyle name="Moeda 3 2 4 2 2 4" xfId="29907"/>
    <cellStyle name="Moeda 3 2 4 2 2 4 2" xfId="39050"/>
    <cellStyle name="Moeda 3 2 4 2 2 5" xfId="34479"/>
    <cellStyle name="Moeda 3 2 4 2 2 6" xfId="25336"/>
    <cellStyle name="Moeda 3 2 4 2 2 7" xfId="43393"/>
    <cellStyle name="Moeda 3 2 4 2 2 8" xfId="20763"/>
    <cellStyle name="Moeda 3 2 4 2 3" xfId="6165"/>
    <cellStyle name="Moeda 3 2 4 2 3 2" xfId="12755"/>
    <cellStyle name="Moeda 3 2 4 2 3 2 2" xfId="31933"/>
    <cellStyle name="Moeda 3 2 4 2 3 2 2 2" xfId="41076"/>
    <cellStyle name="Moeda 3 2 4 2 3 2 3" xfId="36505"/>
    <cellStyle name="Moeda 3 2 4 2 3 2 4" xfId="27362"/>
    <cellStyle name="Moeda 3 2 4 2 3 2 5" xfId="44915"/>
    <cellStyle name="Moeda 3 2 4 2 3 2 6" xfId="22789"/>
    <cellStyle name="Moeda 3 2 4 2 3 3" xfId="19345"/>
    <cellStyle name="Moeda 3 2 4 2 3 3 2" xfId="33454"/>
    <cellStyle name="Moeda 3 2 4 2 3 3 2 2" xfId="42597"/>
    <cellStyle name="Moeda 3 2 4 2 3 3 3" xfId="38026"/>
    <cellStyle name="Moeda 3 2 4 2 3 3 4" xfId="28883"/>
    <cellStyle name="Moeda 3 2 4 2 3 3 5" xfId="46058"/>
    <cellStyle name="Moeda 3 2 4 2 3 3 6" xfId="24310"/>
    <cellStyle name="Moeda 3 2 4 2 3 4" xfId="30413"/>
    <cellStyle name="Moeda 3 2 4 2 3 4 2" xfId="39556"/>
    <cellStyle name="Moeda 3 2 4 2 3 5" xfId="34985"/>
    <cellStyle name="Moeda 3 2 4 2 3 6" xfId="25842"/>
    <cellStyle name="Moeda 3 2 4 2 3 7" xfId="43773"/>
    <cellStyle name="Moeda 3 2 4 2 3 8" xfId="21269"/>
    <cellStyle name="Moeda 3 2 4 2 4" xfId="8368"/>
    <cellStyle name="Moeda 3 2 4 2 4 2" xfId="30920"/>
    <cellStyle name="Moeda 3 2 4 2 4 2 2" xfId="40063"/>
    <cellStyle name="Moeda 3 2 4 2 4 3" xfId="35492"/>
    <cellStyle name="Moeda 3 2 4 2 4 4" xfId="26349"/>
    <cellStyle name="Moeda 3 2 4 2 4 5" xfId="44154"/>
    <cellStyle name="Moeda 3 2 4 2 4 6" xfId="21776"/>
    <cellStyle name="Moeda 3 2 4 2 5" xfId="14958"/>
    <cellStyle name="Moeda 3 2 4 2 5 2" xfId="32441"/>
    <cellStyle name="Moeda 3 2 4 2 5 2 2" xfId="41584"/>
    <cellStyle name="Moeda 3 2 4 2 5 3" xfId="37013"/>
    <cellStyle name="Moeda 3 2 4 2 5 4" xfId="27870"/>
    <cellStyle name="Moeda 3 2 4 2 5 5" xfId="45297"/>
    <cellStyle name="Moeda 3 2 4 2 5 6" xfId="23297"/>
    <cellStyle name="Moeda 3 2 4 2 6" xfId="29400"/>
    <cellStyle name="Moeda 3 2 4 2 6 2" xfId="38543"/>
    <cellStyle name="Moeda 3 2 4 2 7" xfId="33972"/>
    <cellStyle name="Moeda 3 2 4 2 8" xfId="24829"/>
    <cellStyle name="Moeda 3 2 4 2 9" xfId="43012"/>
    <cellStyle name="Moeda 3 2 4 3" xfId="2868"/>
    <cellStyle name="Moeda 3 2 4 3 2" xfId="9458"/>
    <cellStyle name="Moeda 3 2 4 3 2 2" xfId="31174"/>
    <cellStyle name="Moeda 3 2 4 3 2 2 2" xfId="40317"/>
    <cellStyle name="Moeda 3 2 4 3 2 3" xfId="35746"/>
    <cellStyle name="Moeda 3 2 4 3 2 4" xfId="26603"/>
    <cellStyle name="Moeda 3 2 4 3 2 5" xfId="44345"/>
    <cellStyle name="Moeda 3 2 4 3 2 6" xfId="22030"/>
    <cellStyle name="Moeda 3 2 4 3 3" xfId="16048"/>
    <cellStyle name="Moeda 3 2 4 3 3 2" xfId="32695"/>
    <cellStyle name="Moeda 3 2 4 3 3 2 2" xfId="41838"/>
    <cellStyle name="Moeda 3 2 4 3 3 3" xfId="37267"/>
    <cellStyle name="Moeda 3 2 4 3 3 4" xfId="28124"/>
    <cellStyle name="Moeda 3 2 4 3 3 5" xfId="45488"/>
    <cellStyle name="Moeda 3 2 4 3 3 6" xfId="23551"/>
    <cellStyle name="Moeda 3 2 4 3 4" xfId="29654"/>
    <cellStyle name="Moeda 3 2 4 3 4 2" xfId="38797"/>
    <cellStyle name="Moeda 3 2 4 3 5" xfId="34226"/>
    <cellStyle name="Moeda 3 2 4 3 6" xfId="25083"/>
    <cellStyle name="Moeda 3 2 4 3 7" xfId="43203"/>
    <cellStyle name="Moeda 3 2 4 3 8" xfId="20510"/>
    <cellStyle name="Moeda 3 2 4 4" xfId="5066"/>
    <cellStyle name="Moeda 3 2 4 4 2" xfId="11656"/>
    <cellStyle name="Moeda 3 2 4 4 2 2" xfId="31680"/>
    <cellStyle name="Moeda 3 2 4 4 2 2 2" xfId="40823"/>
    <cellStyle name="Moeda 3 2 4 4 2 3" xfId="36252"/>
    <cellStyle name="Moeda 3 2 4 4 2 4" xfId="27109"/>
    <cellStyle name="Moeda 3 2 4 4 2 5" xfId="44725"/>
    <cellStyle name="Moeda 3 2 4 4 2 6" xfId="22536"/>
    <cellStyle name="Moeda 3 2 4 4 3" xfId="18246"/>
    <cellStyle name="Moeda 3 2 4 4 3 2" xfId="33201"/>
    <cellStyle name="Moeda 3 2 4 4 3 2 2" xfId="42344"/>
    <cellStyle name="Moeda 3 2 4 4 3 3" xfId="37773"/>
    <cellStyle name="Moeda 3 2 4 4 3 4" xfId="28630"/>
    <cellStyle name="Moeda 3 2 4 4 3 5" xfId="45868"/>
    <cellStyle name="Moeda 3 2 4 4 3 6" xfId="24057"/>
    <cellStyle name="Moeda 3 2 4 4 4" xfId="30160"/>
    <cellStyle name="Moeda 3 2 4 4 4 2" xfId="39303"/>
    <cellStyle name="Moeda 3 2 4 4 5" xfId="34732"/>
    <cellStyle name="Moeda 3 2 4 4 6" xfId="25589"/>
    <cellStyle name="Moeda 3 2 4 4 7" xfId="43583"/>
    <cellStyle name="Moeda 3 2 4 4 8" xfId="21016"/>
    <cellStyle name="Moeda 3 2 4 5" xfId="7269"/>
    <cellStyle name="Moeda 3 2 4 5 2" xfId="30667"/>
    <cellStyle name="Moeda 3 2 4 5 2 2" xfId="39810"/>
    <cellStyle name="Moeda 3 2 4 5 3" xfId="35239"/>
    <cellStyle name="Moeda 3 2 4 5 4" xfId="26096"/>
    <cellStyle name="Moeda 3 2 4 5 5" xfId="43964"/>
    <cellStyle name="Moeda 3 2 4 5 6" xfId="21523"/>
    <cellStyle name="Moeda 3 2 4 6" xfId="13859"/>
    <cellStyle name="Moeda 3 2 4 6 2" xfId="32188"/>
    <cellStyle name="Moeda 3 2 4 6 2 2" xfId="41331"/>
    <cellStyle name="Moeda 3 2 4 6 3" xfId="36760"/>
    <cellStyle name="Moeda 3 2 4 6 4" xfId="27617"/>
    <cellStyle name="Moeda 3 2 4 6 5" xfId="45107"/>
    <cellStyle name="Moeda 3 2 4 6 6" xfId="23044"/>
    <cellStyle name="Moeda 3 2 4 7" xfId="29146"/>
    <cellStyle name="Moeda 3 2 4 7 2" xfId="38289"/>
    <cellStyle name="Moeda 3 2 4 8" xfId="33718"/>
    <cellStyle name="Moeda 3 2 4 9" xfId="24575"/>
    <cellStyle name="Moeda 3 2 5" xfId="1213"/>
    <cellStyle name="Moeda 3 2 5 10" xfId="20127"/>
    <cellStyle name="Moeda 3 2 5 2" xfId="3404"/>
    <cellStyle name="Moeda 3 2 5 2 2" xfId="9994"/>
    <cellStyle name="Moeda 3 2 5 2 2 2" xfId="31298"/>
    <cellStyle name="Moeda 3 2 5 2 2 2 2" xfId="40441"/>
    <cellStyle name="Moeda 3 2 5 2 2 3" xfId="35870"/>
    <cellStyle name="Moeda 3 2 5 2 2 4" xfId="26727"/>
    <cellStyle name="Moeda 3 2 5 2 2 5" xfId="44438"/>
    <cellStyle name="Moeda 3 2 5 2 2 6" xfId="22154"/>
    <cellStyle name="Moeda 3 2 5 2 3" xfId="16584"/>
    <cellStyle name="Moeda 3 2 5 2 3 2" xfId="32819"/>
    <cellStyle name="Moeda 3 2 5 2 3 2 2" xfId="41962"/>
    <cellStyle name="Moeda 3 2 5 2 3 3" xfId="37391"/>
    <cellStyle name="Moeda 3 2 5 2 3 4" xfId="28248"/>
    <cellStyle name="Moeda 3 2 5 2 3 5" xfId="45581"/>
    <cellStyle name="Moeda 3 2 5 2 3 6" xfId="23675"/>
    <cellStyle name="Moeda 3 2 5 2 4" xfId="29778"/>
    <cellStyle name="Moeda 3 2 5 2 4 2" xfId="38921"/>
    <cellStyle name="Moeda 3 2 5 2 5" xfId="34350"/>
    <cellStyle name="Moeda 3 2 5 2 6" xfId="25207"/>
    <cellStyle name="Moeda 3 2 5 2 7" xfId="43296"/>
    <cellStyle name="Moeda 3 2 5 2 8" xfId="20634"/>
    <cellStyle name="Moeda 3 2 5 3" xfId="5602"/>
    <cellStyle name="Moeda 3 2 5 3 2" xfId="12192"/>
    <cellStyle name="Moeda 3 2 5 3 2 2" xfId="31804"/>
    <cellStyle name="Moeda 3 2 5 3 2 2 2" xfId="40947"/>
    <cellStyle name="Moeda 3 2 5 3 2 3" xfId="36376"/>
    <cellStyle name="Moeda 3 2 5 3 2 4" xfId="27233"/>
    <cellStyle name="Moeda 3 2 5 3 2 5" xfId="44818"/>
    <cellStyle name="Moeda 3 2 5 3 2 6" xfId="22660"/>
    <cellStyle name="Moeda 3 2 5 3 3" xfId="18782"/>
    <cellStyle name="Moeda 3 2 5 3 3 2" xfId="33325"/>
    <cellStyle name="Moeda 3 2 5 3 3 2 2" xfId="42468"/>
    <cellStyle name="Moeda 3 2 5 3 3 3" xfId="37897"/>
    <cellStyle name="Moeda 3 2 5 3 3 4" xfId="28754"/>
    <cellStyle name="Moeda 3 2 5 3 3 5" xfId="45961"/>
    <cellStyle name="Moeda 3 2 5 3 3 6" xfId="24181"/>
    <cellStyle name="Moeda 3 2 5 3 4" xfId="30284"/>
    <cellStyle name="Moeda 3 2 5 3 4 2" xfId="39427"/>
    <cellStyle name="Moeda 3 2 5 3 5" xfId="34856"/>
    <cellStyle name="Moeda 3 2 5 3 6" xfId="25713"/>
    <cellStyle name="Moeda 3 2 5 3 7" xfId="43676"/>
    <cellStyle name="Moeda 3 2 5 3 8" xfId="21140"/>
    <cellStyle name="Moeda 3 2 5 4" xfId="7805"/>
    <cellStyle name="Moeda 3 2 5 4 2" xfId="30791"/>
    <cellStyle name="Moeda 3 2 5 4 2 2" xfId="39934"/>
    <cellStyle name="Moeda 3 2 5 4 3" xfId="35363"/>
    <cellStyle name="Moeda 3 2 5 4 4" xfId="26220"/>
    <cellStyle name="Moeda 3 2 5 4 5" xfId="44057"/>
    <cellStyle name="Moeda 3 2 5 4 6" xfId="21647"/>
    <cellStyle name="Moeda 3 2 5 5" xfId="14395"/>
    <cellStyle name="Moeda 3 2 5 5 2" xfId="32312"/>
    <cellStyle name="Moeda 3 2 5 5 2 2" xfId="41455"/>
    <cellStyle name="Moeda 3 2 5 5 3" xfId="36884"/>
    <cellStyle name="Moeda 3 2 5 5 4" xfId="27741"/>
    <cellStyle name="Moeda 3 2 5 5 5" xfId="45200"/>
    <cellStyle name="Moeda 3 2 5 5 6" xfId="23168"/>
    <cellStyle name="Moeda 3 2 5 6" xfId="29271"/>
    <cellStyle name="Moeda 3 2 5 6 2" xfId="38414"/>
    <cellStyle name="Moeda 3 2 5 7" xfId="33843"/>
    <cellStyle name="Moeda 3 2 5 8" xfId="24700"/>
    <cellStyle name="Moeda 3 2 5 9" xfId="42915"/>
    <cellStyle name="Moeda 3 2 6" xfId="2317"/>
    <cellStyle name="Moeda 3 2 6 2" xfId="8907"/>
    <cellStyle name="Moeda 3 2 6 2 2" xfId="31045"/>
    <cellStyle name="Moeda 3 2 6 2 2 2" xfId="40188"/>
    <cellStyle name="Moeda 3 2 6 2 3" xfId="35617"/>
    <cellStyle name="Moeda 3 2 6 2 4" xfId="26474"/>
    <cellStyle name="Moeda 3 2 6 2 5" xfId="44248"/>
    <cellStyle name="Moeda 3 2 6 2 6" xfId="21901"/>
    <cellStyle name="Moeda 3 2 6 3" xfId="15497"/>
    <cellStyle name="Moeda 3 2 6 3 2" xfId="32566"/>
    <cellStyle name="Moeda 3 2 6 3 2 2" xfId="41709"/>
    <cellStyle name="Moeda 3 2 6 3 3" xfId="37138"/>
    <cellStyle name="Moeda 3 2 6 3 4" xfId="27995"/>
    <cellStyle name="Moeda 3 2 6 3 5" xfId="45391"/>
    <cellStyle name="Moeda 3 2 6 3 6" xfId="23422"/>
    <cellStyle name="Moeda 3 2 6 4" xfId="29525"/>
    <cellStyle name="Moeda 3 2 6 4 2" xfId="38668"/>
    <cellStyle name="Moeda 3 2 6 5" xfId="34097"/>
    <cellStyle name="Moeda 3 2 6 6" xfId="24954"/>
    <cellStyle name="Moeda 3 2 6 7" xfId="43106"/>
    <cellStyle name="Moeda 3 2 6 8" xfId="20381"/>
    <cellStyle name="Moeda 3 2 7" xfId="4491"/>
    <cellStyle name="Moeda 3 2 7 2" xfId="11081"/>
    <cellStyle name="Moeda 3 2 7 2 2" xfId="31551"/>
    <cellStyle name="Moeda 3 2 7 2 2 2" xfId="40694"/>
    <cellStyle name="Moeda 3 2 7 2 3" xfId="36123"/>
    <cellStyle name="Moeda 3 2 7 2 4" xfId="26980"/>
    <cellStyle name="Moeda 3 2 7 2 5" xfId="44628"/>
    <cellStyle name="Moeda 3 2 7 2 6" xfId="22407"/>
    <cellStyle name="Moeda 3 2 7 3" xfId="17671"/>
    <cellStyle name="Moeda 3 2 7 3 2" xfId="33072"/>
    <cellStyle name="Moeda 3 2 7 3 2 2" xfId="42215"/>
    <cellStyle name="Moeda 3 2 7 3 3" xfId="37644"/>
    <cellStyle name="Moeda 3 2 7 3 4" xfId="28501"/>
    <cellStyle name="Moeda 3 2 7 3 5" xfId="45771"/>
    <cellStyle name="Moeda 3 2 7 3 6" xfId="23928"/>
    <cellStyle name="Moeda 3 2 7 4" xfId="30031"/>
    <cellStyle name="Moeda 3 2 7 4 2" xfId="39174"/>
    <cellStyle name="Moeda 3 2 7 5" xfId="34603"/>
    <cellStyle name="Moeda 3 2 7 6" xfId="25460"/>
    <cellStyle name="Moeda 3 2 7 7" xfId="43486"/>
    <cellStyle name="Moeda 3 2 7 8" xfId="20887"/>
    <cellStyle name="Moeda 3 2 8" xfId="6706"/>
    <cellStyle name="Moeda 3 2 8 2" xfId="30538"/>
    <cellStyle name="Moeda 3 2 8 2 2" xfId="39681"/>
    <cellStyle name="Moeda 3 2 8 3" xfId="35110"/>
    <cellStyle name="Moeda 3 2 8 4" xfId="25967"/>
    <cellStyle name="Moeda 3 2 8 5" xfId="43867"/>
    <cellStyle name="Moeda 3 2 8 6" xfId="21394"/>
    <cellStyle name="Moeda 3 2 9" xfId="13296"/>
    <cellStyle name="Moeda 3 2 9 2" xfId="32059"/>
    <cellStyle name="Moeda 3 2 9 2 2" xfId="41202"/>
    <cellStyle name="Moeda 3 2 9 3" xfId="36631"/>
    <cellStyle name="Moeda 3 2 9 4" xfId="27488"/>
    <cellStyle name="Moeda 3 2 9 5" xfId="45010"/>
    <cellStyle name="Moeda 3 2 9 6" xfId="22915"/>
    <cellStyle name="Moeda 3 20" xfId="33576"/>
    <cellStyle name="Moeda 3 21" xfId="24434"/>
    <cellStyle name="Moeda 3 22" xfId="42719"/>
    <cellStyle name="Moeda 3 23" xfId="19861"/>
    <cellStyle name="Moeda 3 3" xfId="123"/>
    <cellStyle name="Moeda 3 3 10" xfId="29018"/>
    <cellStyle name="Moeda 3 3 10 2" xfId="38161"/>
    <cellStyle name="Moeda 3 3 11" xfId="33590"/>
    <cellStyle name="Moeda 3 3 12" xfId="24447"/>
    <cellStyle name="Moeda 3 3 13" xfId="42727"/>
    <cellStyle name="Moeda 3 3 14" xfId="19874"/>
    <cellStyle name="Moeda 3 3 2" xfId="229"/>
    <cellStyle name="Moeda 3 3 2 10" xfId="33619"/>
    <cellStyle name="Moeda 3 3 2 11" xfId="24476"/>
    <cellStyle name="Moeda 3 3 2 12" xfId="42748"/>
    <cellStyle name="Moeda 3 3 2 13" xfId="19903"/>
    <cellStyle name="Moeda 3 3 2 2" xfId="490"/>
    <cellStyle name="Moeda 3 3 2 2 10" xfId="24538"/>
    <cellStyle name="Moeda 3 3 2 2 11" xfId="42794"/>
    <cellStyle name="Moeda 3 3 2 2 12" xfId="19965"/>
    <cellStyle name="Moeda 3 3 2 2 2" xfId="1045"/>
    <cellStyle name="Moeda 3 3 2 2 2 10" xfId="42891"/>
    <cellStyle name="Moeda 3 3 2 2 2 11" xfId="20094"/>
    <cellStyle name="Moeda 3 3 2 2 2 2" xfId="2148"/>
    <cellStyle name="Moeda 3 3 2 2 2 2 10" xfId="20348"/>
    <cellStyle name="Moeda 3 3 2 2 2 2 2" xfId="4338"/>
    <cellStyle name="Moeda 3 3 2 2 2 2 2 2" xfId="10928"/>
    <cellStyle name="Moeda 3 3 2 2 2 2 2 2 2" xfId="31519"/>
    <cellStyle name="Moeda 3 3 2 2 2 2 2 2 2 2" xfId="40662"/>
    <cellStyle name="Moeda 3 3 2 2 2 2 2 2 3" xfId="36091"/>
    <cellStyle name="Moeda 3 3 2 2 2 2 2 2 4" xfId="26948"/>
    <cellStyle name="Moeda 3 3 2 2 2 2 2 2 5" xfId="44604"/>
    <cellStyle name="Moeda 3 3 2 2 2 2 2 2 6" xfId="22375"/>
    <cellStyle name="Moeda 3 3 2 2 2 2 2 3" xfId="17518"/>
    <cellStyle name="Moeda 3 3 2 2 2 2 2 3 2" xfId="33040"/>
    <cellStyle name="Moeda 3 3 2 2 2 2 2 3 2 2" xfId="42183"/>
    <cellStyle name="Moeda 3 3 2 2 2 2 2 3 3" xfId="37612"/>
    <cellStyle name="Moeda 3 3 2 2 2 2 2 3 4" xfId="28469"/>
    <cellStyle name="Moeda 3 3 2 2 2 2 2 3 5" xfId="45747"/>
    <cellStyle name="Moeda 3 3 2 2 2 2 2 3 6" xfId="23896"/>
    <cellStyle name="Moeda 3 3 2 2 2 2 2 4" xfId="29999"/>
    <cellStyle name="Moeda 3 3 2 2 2 2 2 4 2" xfId="39142"/>
    <cellStyle name="Moeda 3 3 2 2 2 2 2 5" xfId="34571"/>
    <cellStyle name="Moeda 3 3 2 2 2 2 2 6" xfId="25428"/>
    <cellStyle name="Moeda 3 3 2 2 2 2 2 7" xfId="43462"/>
    <cellStyle name="Moeda 3 3 2 2 2 2 2 8" xfId="20855"/>
    <cellStyle name="Moeda 3 3 2 2 2 2 3" xfId="6536"/>
    <cellStyle name="Moeda 3 3 2 2 2 2 3 2" xfId="13126"/>
    <cellStyle name="Moeda 3 3 2 2 2 2 3 2 2" xfId="32025"/>
    <cellStyle name="Moeda 3 3 2 2 2 2 3 2 2 2" xfId="41168"/>
    <cellStyle name="Moeda 3 3 2 2 2 2 3 2 3" xfId="36597"/>
    <cellStyle name="Moeda 3 3 2 2 2 2 3 2 4" xfId="27454"/>
    <cellStyle name="Moeda 3 3 2 2 2 2 3 2 5" xfId="44984"/>
    <cellStyle name="Moeda 3 3 2 2 2 2 3 2 6" xfId="22881"/>
    <cellStyle name="Moeda 3 3 2 2 2 2 3 3" xfId="19716"/>
    <cellStyle name="Moeda 3 3 2 2 2 2 3 3 2" xfId="33546"/>
    <cellStyle name="Moeda 3 3 2 2 2 2 3 3 2 2" xfId="42689"/>
    <cellStyle name="Moeda 3 3 2 2 2 2 3 3 3" xfId="38118"/>
    <cellStyle name="Moeda 3 3 2 2 2 2 3 3 4" xfId="28975"/>
    <cellStyle name="Moeda 3 3 2 2 2 2 3 3 5" xfId="46127"/>
    <cellStyle name="Moeda 3 3 2 2 2 2 3 3 6" xfId="24402"/>
    <cellStyle name="Moeda 3 3 2 2 2 2 3 4" xfId="30505"/>
    <cellStyle name="Moeda 3 3 2 2 2 2 3 4 2" xfId="39648"/>
    <cellStyle name="Moeda 3 3 2 2 2 2 3 5" xfId="35077"/>
    <cellStyle name="Moeda 3 3 2 2 2 2 3 6" xfId="25934"/>
    <cellStyle name="Moeda 3 3 2 2 2 2 3 7" xfId="43842"/>
    <cellStyle name="Moeda 3 3 2 2 2 2 3 8" xfId="21361"/>
    <cellStyle name="Moeda 3 3 2 2 2 2 4" xfId="8739"/>
    <cellStyle name="Moeda 3 3 2 2 2 2 4 2" xfId="31012"/>
    <cellStyle name="Moeda 3 3 2 2 2 2 4 2 2" xfId="40155"/>
    <cellStyle name="Moeda 3 3 2 2 2 2 4 3" xfId="35584"/>
    <cellStyle name="Moeda 3 3 2 2 2 2 4 4" xfId="26441"/>
    <cellStyle name="Moeda 3 3 2 2 2 2 4 5" xfId="44223"/>
    <cellStyle name="Moeda 3 3 2 2 2 2 4 6" xfId="21868"/>
    <cellStyle name="Moeda 3 3 2 2 2 2 5" xfId="15329"/>
    <cellStyle name="Moeda 3 3 2 2 2 2 5 2" xfId="32533"/>
    <cellStyle name="Moeda 3 3 2 2 2 2 5 2 2" xfId="41676"/>
    <cellStyle name="Moeda 3 3 2 2 2 2 5 3" xfId="37105"/>
    <cellStyle name="Moeda 3 3 2 2 2 2 5 4" xfId="27962"/>
    <cellStyle name="Moeda 3 3 2 2 2 2 5 5" xfId="45366"/>
    <cellStyle name="Moeda 3 3 2 2 2 2 5 6" xfId="23389"/>
    <cellStyle name="Moeda 3 3 2 2 2 2 6" xfId="29492"/>
    <cellStyle name="Moeda 3 3 2 2 2 2 6 2" xfId="38635"/>
    <cellStyle name="Moeda 3 3 2 2 2 2 7" xfId="34064"/>
    <cellStyle name="Moeda 3 3 2 2 2 2 8" xfId="24921"/>
    <cellStyle name="Moeda 3 3 2 2 2 2 9" xfId="43081"/>
    <cellStyle name="Moeda 3 3 2 2 2 3" xfId="3239"/>
    <cellStyle name="Moeda 3 3 2 2 2 3 2" xfId="9829"/>
    <cellStyle name="Moeda 3 3 2 2 2 3 2 2" xfId="31266"/>
    <cellStyle name="Moeda 3 3 2 2 2 3 2 2 2" xfId="40409"/>
    <cellStyle name="Moeda 3 3 2 2 2 3 2 3" xfId="35838"/>
    <cellStyle name="Moeda 3 3 2 2 2 3 2 4" xfId="26695"/>
    <cellStyle name="Moeda 3 3 2 2 2 3 2 5" xfId="44414"/>
    <cellStyle name="Moeda 3 3 2 2 2 3 2 6" xfId="22122"/>
    <cellStyle name="Moeda 3 3 2 2 2 3 3" xfId="16419"/>
    <cellStyle name="Moeda 3 3 2 2 2 3 3 2" xfId="32787"/>
    <cellStyle name="Moeda 3 3 2 2 2 3 3 2 2" xfId="41930"/>
    <cellStyle name="Moeda 3 3 2 2 2 3 3 3" xfId="37359"/>
    <cellStyle name="Moeda 3 3 2 2 2 3 3 4" xfId="28216"/>
    <cellStyle name="Moeda 3 3 2 2 2 3 3 5" xfId="45557"/>
    <cellStyle name="Moeda 3 3 2 2 2 3 3 6" xfId="23643"/>
    <cellStyle name="Moeda 3 3 2 2 2 3 4" xfId="29746"/>
    <cellStyle name="Moeda 3 3 2 2 2 3 4 2" xfId="38889"/>
    <cellStyle name="Moeda 3 3 2 2 2 3 5" xfId="34318"/>
    <cellStyle name="Moeda 3 3 2 2 2 3 6" xfId="25175"/>
    <cellStyle name="Moeda 3 3 2 2 2 3 7" xfId="43272"/>
    <cellStyle name="Moeda 3 3 2 2 2 3 8" xfId="20602"/>
    <cellStyle name="Moeda 3 3 2 2 2 4" xfId="5437"/>
    <cellStyle name="Moeda 3 3 2 2 2 4 2" xfId="12027"/>
    <cellStyle name="Moeda 3 3 2 2 2 4 2 2" xfId="31772"/>
    <cellStyle name="Moeda 3 3 2 2 2 4 2 2 2" xfId="40915"/>
    <cellStyle name="Moeda 3 3 2 2 2 4 2 3" xfId="36344"/>
    <cellStyle name="Moeda 3 3 2 2 2 4 2 4" xfId="27201"/>
    <cellStyle name="Moeda 3 3 2 2 2 4 2 5" xfId="44794"/>
    <cellStyle name="Moeda 3 3 2 2 2 4 2 6" xfId="22628"/>
    <cellStyle name="Moeda 3 3 2 2 2 4 3" xfId="18617"/>
    <cellStyle name="Moeda 3 3 2 2 2 4 3 2" xfId="33293"/>
    <cellStyle name="Moeda 3 3 2 2 2 4 3 2 2" xfId="42436"/>
    <cellStyle name="Moeda 3 3 2 2 2 4 3 3" xfId="37865"/>
    <cellStyle name="Moeda 3 3 2 2 2 4 3 4" xfId="28722"/>
    <cellStyle name="Moeda 3 3 2 2 2 4 3 5" xfId="45937"/>
    <cellStyle name="Moeda 3 3 2 2 2 4 3 6" xfId="24149"/>
    <cellStyle name="Moeda 3 3 2 2 2 4 4" xfId="30252"/>
    <cellStyle name="Moeda 3 3 2 2 2 4 4 2" xfId="39395"/>
    <cellStyle name="Moeda 3 3 2 2 2 4 5" xfId="34824"/>
    <cellStyle name="Moeda 3 3 2 2 2 4 6" xfId="25681"/>
    <cellStyle name="Moeda 3 3 2 2 2 4 7" xfId="43652"/>
    <cellStyle name="Moeda 3 3 2 2 2 4 8" xfId="21108"/>
    <cellStyle name="Moeda 3 3 2 2 2 5" xfId="7640"/>
    <cellStyle name="Moeda 3 3 2 2 2 5 2" xfId="30759"/>
    <cellStyle name="Moeda 3 3 2 2 2 5 2 2" xfId="39902"/>
    <cellStyle name="Moeda 3 3 2 2 2 5 3" xfId="35331"/>
    <cellStyle name="Moeda 3 3 2 2 2 5 4" xfId="26188"/>
    <cellStyle name="Moeda 3 3 2 2 2 5 5" xfId="44033"/>
    <cellStyle name="Moeda 3 3 2 2 2 5 6" xfId="21615"/>
    <cellStyle name="Moeda 3 3 2 2 2 6" xfId="14230"/>
    <cellStyle name="Moeda 3 3 2 2 2 6 2" xfId="32280"/>
    <cellStyle name="Moeda 3 3 2 2 2 6 2 2" xfId="41423"/>
    <cellStyle name="Moeda 3 3 2 2 2 6 3" xfId="36852"/>
    <cellStyle name="Moeda 3 3 2 2 2 6 4" xfId="27709"/>
    <cellStyle name="Moeda 3 3 2 2 2 6 5" xfId="45176"/>
    <cellStyle name="Moeda 3 3 2 2 2 6 6" xfId="23136"/>
    <cellStyle name="Moeda 3 3 2 2 2 7" xfId="29238"/>
    <cellStyle name="Moeda 3 3 2 2 2 7 2" xfId="38381"/>
    <cellStyle name="Moeda 3 3 2 2 2 8" xfId="33810"/>
    <cellStyle name="Moeda 3 3 2 2 2 9" xfId="24667"/>
    <cellStyle name="Moeda 3 3 2 2 3" xfId="1596"/>
    <cellStyle name="Moeda 3 3 2 2 3 10" xfId="20219"/>
    <cellStyle name="Moeda 3 3 2 2 3 2" xfId="3787"/>
    <cellStyle name="Moeda 3 3 2 2 3 2 2" xfId="10377"/>
    <cellStyle name="Moeda 3 3 2 2 3 2 2 2" xfId="31390"/>
    <cellStyle name="Moeda 3 3 2 2 3 2 2 2 2" xfId="40533"/>
    <cellStyle name="Moeda 3 3 2 2 3 2 2 3" xfId="35962"/>
    <cellStyle name="Moeda 3 3 2 2 3 2 2 4" xfId="26819"/>
    <cellStyle name="Moeda 3 3 2 2 3 2 2 5" xfId="44507"/>
    <cellStyle name="Moeda 3 3 2 2 3 2 2 6" xfId="22246"/>
    <cellStyle name="Moeda 3 3 2 2 3 2 3" xfId="16967"/>
    <cellStyle name="Moeda 3 3 2 2 3 2 3 2" xfId="32911"/>
    <cellStyle name="Moeda 3 3 2 2 3 2 3 2 2" xfId="42054"/>
    <cellStyle name="Moeda 3 3 2 2 3 2 3 3" xfId="37483"/>
    <cellStyle name="Moeda 3 3 2 2 3 2 3 4" xfId="28340"/>
    <cellStyle name="Moeda 3 3 2 2 3 2 3 5" xfId="45650"/>
    <cellStyle name="Moeda 3 3 2 2 3 2 3 6" xfId="23767"/>
    <cellStyle name="Moeda 3 3 2 2 3 2 4" xfId="29870"/>
    <cellStyle name="Moeda 3 3 2 2 3 2 4 2" xfId="39013"/>
    <cellStyle name="Moeda 3 3 2 2 3 2 5" xfId="34442"/>
    <cellStyle name="Moeda 3 3 2 2 3 2 6" xfId="25299"/>
    <cellStyle name="Moeda 3 3 2 2 3 2 7" xfId="43365"/>
    <cellStyle name="Moeda 3 3 2 2 3 2 8" xfId="20726"/>
    <cellStyle name="Moeda 3 3 2 2 3 3" xfId="5985"/>
    <cellStyle name="Moeda 3 3 2 2 3 3 2" xfId="12575"/>
    <cellStyle name="Moeda 3 3 2 2 3 3 2 2" xfId="31896"/>
    <cellStyle name="Moeda 3 3 2 2 3 3 2 2 2" xfId="41039"/>
    <cellStyle name="Moeda 3 3 2 2 3 3 2 3" xfId="36468"/>
    <cellStyle name="Moeda 3 3 2 2 3 3 2 4" xfId="27325"/>
    <cellStyle name="Moeda 3 3 2 2 3 3 2 5" xfId="44887"/>
    <cellStyle name="Moeda 3 3 2 2 3 3 2 6" xfId="22752"/>
    <cellStyle name="Moeda 3 3 2 2 3 3 3" xfId="19165"/>
    <cellStyle name="Moeda 3 3 2 2 3 3 3 2" xfId="33417"/>
    <cellStyle name="Moeda 3 3 2 2 3 3 3 2 2" xfId="42560"/>
    <cellStyle name="Moeda 3 3 2 2 3 3 3 3" xfId="37989"/>
    <cellStyle name="Moeda 3 3 2 2 3 3 3 4" xfId="28846"/>
    <cellStyle name="Moeda 3 3 2 2 3 3 3 5" xfId="46030"/>
    <cellStyle name="Moeda 3 3 2 2 3 3 3 6" xfId="24273"/>
    <cellStyle name="Moeda 3 3 2 2 3 3 4" xfId="30376"/>
    <cellStyle name="Moeda 3 3 2 2 3 3 4 2" xfId="39519"/>
    <cellStyle name="Moeda 3 3 2 2 3 3 5" xfId="34948"/>
    <cellStyle name="Moeda 3 3 2 2 3 3 6" xfId="25805"/>
    <cellStyle name="Moeda 3 3 2 2 3 3 7" xfId="43745"/>
    <cellStyle name="Moeda 3 3 2 2 3 3 8" xfId="21232"/>
    <cellStyle name="Moeda 3 3 2 2 3 4" xfId="8188"/>
    <cellStyle name="Moeda 3 3 2 2 3 4 2" xfId="30883"/>
    <cellStyle name="Moeda 3 3 2 2 3 4 2 2" xfId="40026"/>
    <cellStyle name="Moeda 3 3 2 2 3 4 3" xfId="35455"/>
    <cellStyle name="Moeda 3 3 2 2 3 4 4" xfId="26312"/>
    <cellStyle name="Moeda 3 3 2 2 3 4 5" xfId="44126"/>
    <cellStyle name="Moeda 3 3 2 2 3 4 6" xfId="21739"/>
    <cellStyle name="Moeda 3 3 2 2 3 5" xfId="14778"/>
    <cellStyle name="Moeda 3 3 2 2 3 5 2" xfId="32404"/>
    <cellStyle name="Moeda 3 3 2 2 3 5 2 2" xfId="41547"/>
    <cellStyle name="Moeda 3 3 2 2 3 5 3" xfId="36976"/>
    <cellStyle name="Moeda 3 3 2 2 3 5 4" xfId="27833"/>
    <cellStyle name="Moeda 3 3 2 2 3 5 5" xfId="45269"/>
    <cellStyle name="Moeda 3 3 2 2 3 5 6" xfId="23260"/>
    <cellStyle name="Moeda 3 3 2 2 3 6" xfId="29363"/>
    <cellStyle name="Moeda 3 3 2 2 3 6 2" xfId="38506"/>
    <cellStyle name="Moeda 3 3 2 2 3 7" xfId="33935"/>
    <cellStyle name="Moeda 3 3 2 2 3 8" xfId="24792"/>
    <cellStyle name="Moeda 3 3 2 2 3 9" xfId="42984"/>
    <cellStyle name="Moeda 3 3 2 2 4" xfId="2688"/>
    <cellStyle name="Moeda 3 3 2 2 4 2" xfId="9278"/>
    <cellStyle name="Moeda 3 3 2 2 4 2 2" xfId="31137"/>
    <cellStyle name="Moeda 3 3 2 2 4 2 2 2" xfId="40280"/>
    <cellStyle name="Moeda 3 3 2 2 4 2 3" xfId="35709"/>
    <cellStyle name="Moeda 3 3 2 2 4 2 4" xfId="26566"/>
    <cellStyle name="Moeda 3 3 2 2 4 2 5" xfId="44317"/>
    <cellStyle name="Moeda 3 3 2 2 4 2 6" xfId="21993"/>
    <cellStyle name="Moeda 3 3 2 2 4 3" xfId="15868"/>
    <cellStyle name="Moeda 3 3 2 2 4 3 2" xfId="32658"/>
    <cellStyle name="Moeda 3 3 2 2 4 3 2 2" xfId="41801"/>
    <cellStyle name="Moeda 3 3 2 2 4 3 3" xfId="37230"/>
    <cellStyle name="Moeda 3 3 2 2 4 3 4" xfId="28087"/>
    <cellStyle name="Moeda 3 3 2 2 4 3 5" xfId="45460"/>
    <cellStyle name="Moeda 3 3 2 2 4 3 6" xfId="23514"/>
    <cellStyle name="Moeda 3 3 2 2 4 4" xfId="29617"/>
    <cellStyle name="Moeda 3 3 2 2 4 4 2" xfId="38760"/>
    <cellStyle name="Moeda 3 3 2 2 4 5" xfId="34189"/>
    <cellStyle name="Moeda 3 3 2 2 4 6" xfId="25046"/>
    <cellStyle name="Moeda 3 3 2 2 4 7" xfId="43175"/>
    <cellStyle name="Moeda 3 3 2 2 4 8" xfId="20473"/>
    <cellStyle name="Moeda 3 3 2 2 5" xfId="4874"/>
    <cellStyle name="Moeda 3 3 2 2 5 2" xfId="11464"/>
    <cellStyle name="Moeda 3 3 2 2 5 2 2" xfId="31643"/>
    <cellStyle name="Moeda 3 3 2 2 5 2 2 2" xfId="40786"/>
    <cellStyle name="Moeda 3 3 2 2 5 2 3" xfId="36215"/>
    <cellStyle name="Moeda 3 3 2 2 5 2 4" xfId="27072"/>
    <cellStyle name="Moeda 3 3 2 2 5 2 5" xfId="44697"/>
    <cellStyle name="Moeda 3 3 2 2 5 2 6" xfId="22499"/>
    <cellStyle name="Moeda 3 3 2 2 5 3" xfId="18054"/>
    <cellStyle name="Moeda 3 3 2 2 5 3 2" xfId="33164"/>
    <cellStyle name="Moeda 3 3 2 2 5 3 2 2" xfId="42307"/>
    <cellStyle name="Moeda 3 3 2 2 5 3 3" xfId="37736"/>
    <cellStyle name="Moeda 3 3 2 2 5 3 4" xfId="28593"/>
    <cellStyle name="Moeda 3 3 2 2 5 3 5" xfId="45840"/>
    <cellStyle name="Moeda 3 3 2 2 5 3 6" xfId="24020"/>
    <cellStyle name="Moeda 3 3 2 2 5 4" xfId="30123"/>
    <cellStyle name="Moeda 3 3 2 2 5 4 2" xfId="39266"/>
    <cellStyle name="Moeda 3 3 2 2 5 5" xfId="34695"/>
    <cellStyle name="Moeda 3 3 2 2 5 6" xfId="25552"/>
    <cellStyle name="Moeda 3 3 2 2 5 7" xfId="43555"/>
    <cellStyle name="Moeda 3 3 2 2 5 8" xfId="20979"/>
    <cellStyle name="Moeda 3 3 2 2 6" xfId="7077"/>
    <cellStyle name="Moeda 3 3 2 2 6 2" xfId="30630"/>
    <cellStyle name="Moeda 3 3 2 2 6 2 2" xfId="39773"/>
    <cellStyle name="Moeda 3 3 2 2 6 3" xfId="35202"/>
    <cellStyle name="Moeda 3 3 2 2 6 4" xfId="26059"/>
    <cellStyle name="Moeda 3 3 2 2 6 5" xfId="43936"/>
    <cellStyle name="Moeda 3 3 2 2 6 6" xfId="21486"/>
    <cellStyle name="Moeda 3 3 2 2 7" xfId="13667"/>
    <cellStyle name="Moeda 3 3 2 2 7 2" xfId="32151"/>
    <cellStyle name="Moeda 3 3 2 2 7 2 2" xfId="41294"/>
    <cellStyle name="Moeda 3 3 2 2 7 3" xfId="36723"/>
    <cellStyle name="Moeda 3 3 2 2 7 4" xfId="27580"/>
    <cellStyle name="Moeda 3 3 2 2 7 5" xfId="45079"/>
    <cellStyle name="Moeda 3 3 2 2 7 6" xfId="23007"/>
    <cellStyle name="Moeda 3 3 2 2 8" xfId="29109"/>
    <cellStyle name="Moeda 3 3 2 2 8 2" xfId="38252"/>
    <cellStyle name="Moeda 3 3 2 2 9" xfId="33681"/>
    <cellStyle name="Moeda 3 3 2 3" xfId="789"/>
    <cellStyle name="Moeda 3 3 2 3 10" xfId="42846"/>
    <cellStyle name="Moeda 3 3 2 3 11" xfId="20034"/>
    <cellStyle name="Moeda 3 3 2 3 2" xfId="1892"/>
    <cellStyle name="Moeda 3 3 2 3 2 10" xfId="20288"/>
    <cellStyle name="Moeda 3 3 2 3 2 2" xfId="4082"/>
    <cellStyle name="Moeda 3 3 2 3 2 2 2" xfId="10672"/>
    <cellStyle name="Moeda 3 3 2 3 2 2 2 2" xfId="31459"/>
    <cellStyle name="Moeda 3 3 2 3 2 2 2 2 2" xfId="40602"/>
    <cellStyle name="Moeda 3 3 2 3 2 2 2 3" xfId="36031"/>
    <cellStyle name="Moeda 3 3 2 3 2 2 2 4" xfId="26888"/>
    <cellStyle name="Moeda 3 3 2 3 2 2 2 5" xfId="44559"/>
    <cellStyle name="Moeda 3 3 2 3 2 2 2 6" xfId="22315"/>
    <cellStyle name="Moeda 3 3 2 3 2 2 3" xfId="17262"/>
    <cellStyle name="Moeda 3 3 2 3 2 2 3 2" xfId="32980"/>
    <cellStyle name="Moeda 3 3 2 3 2 2 3 2 2" xfId="42123"/>
    <cellStyle name="Moeda 3 3 2 3 2 2 3 3" xfId="37552"/>
    <cellStyle name="Moeda 3 3 2 3 2 2 3 4" xfId="28409"/>
    <cellStyle name="Moeda 3 3 2 3 2 2 3 5" xfId="45702"/>
    <cellStyle name="Moeda 3 3 2 3 2 2 3 6" xfId="23836"/>
    <cellStyle name="Moeda 3 3 2 3 2 2 4" xfId="29939"/>
    <cellStyle name="Moeda 3 3 2 3 2 2 4 2" xfId="39082"/>
    <cellStyle name="Moeda 3 3 2 3 2 2 5" xfId="34511"/>
    <cellStyle name="Moeda 3 3 2 3 2 2 6" xfId="25368"/>
    <cellStyle name="Moeda 3 3 2 3 2 2 7" xfId="43417"/>
    <cellStyle name="Moeda 3 3 2 3 2 2 8" xfId="20795"/>
    <cellStyle name="Moeda 3 3 2 3 2 3" xfId="6280"/>
    <cellStyle name="Moeda 3 3 2 3 2 3 2" xfId="12870"/>
    <cellStyle name="Moeda 3 3 2 3 2 3 2 2" xfId="31965"/>
    <cellStyle name="Moeda 3 3 2 3 2 3 2 2 2" xfId="41108"/>
    <cellStyle name="Moeda 3 3 2 3 2 3 2 3" xfId="36537"/>
    <cellStyle name="Moeda 3 3 2 3 2 3 2 4" xfId="27394"/>
    <cellStyle name="Moeda 3 3 2 3 2 3 2 5" xfId="44939"/>
    <cellStyle name="Moeda 3 3 2 3 2 3 2 6" xfId="22821"/>
    <cellStyle name="Moeda 3 3 2 3 2 3 3" xfId="19460"/>
    <cellStyle name="Moeda 3 3 2 3 2 3 3 2" xfId="33486"/>
    <cellStyle name="Moeda 3 3 2 3 2 3 3 2 2" xfId="42629"/>
    <cellStyle name="Moeda 3 3 2 3 2 3 3 3" xfId="38058"/>
    <cellStyle name="Moeda 3 3 2 3 2 3 3 4" xfId="28915"/>
    <cellStyle name="Moeda 3 3 2 3 2 3 3 5" xfId="46082"/>
    <cellStyle name="Moeda 3 3 2 3 2 3 3 6" xfId="24342"/>
    <cellStyle name="Moeda 3 3 2 3 2 3 4" xfId="30445"/>
    <cellStyle name="Moeda 3 3 2 3 2 3 4 2" xfId="39588"/>
    <cellStyle name="Moeda 3 3 2 3 2 3 5" xfId="35017"/>
    <cellStyle name="Moeda 3 3 2 3 2 3 6" xfId="25874"/>
    <cellStyle name="Moeda 3 3 2 3 2 3 7" xfId="43797"/>
    <cellStyle name="Moeda 3 3 2 3 2 3 8" xfId="21301"/>
    <cellStyle name="Moeda 3 3 2 3 2 4" xfId="8483"/>
    <cellStyle name="Moeda 3 3 2 3 2 4 2" xfId="30952"/>
    <cellStyle name="Moeda 3 3 2 3 2 4 2 2" xfId="40095"/>
    <cellStyle name="Moeda 3 3 2 3 2 4 3" xfId="35524"/>
    <cellStyle name="Moeda 3 3 2 3 2 4 4" xfId="26381"/>
    <cellStyle name="Moeda 3 3 2 3 2 4 5" xfId="44178"/>
    <cellStyle name="Moeda 3 3 2 3 2 4 6" xfId="21808"/>
    <cellStyle name="Moeda 3 3 2 3 2 5" xfId="15073"/>
    <cellStyle name="Moeda 3 3 2 3 2 5 2" xfId="32473"/>
    <cellStyle name="Moeda 3 3 2 3 2 5 2 2" xfId="41616"/>
    <cellStyle name="Moeda 3 3 2 3 2 5 3" xfId="37045"/>
    <cellStyle name="Moeda 3 3 2 3 2 5 4" xfId="27902"/>
    <cellStyle name="Moeda 3 3 2 3 2 5 5" xfId="45321"/>
    <cellStyle name="Moeda 3 3 2 3 2 5 6" xfId="23329"/>
    <cellStyle name="Moeda 3 3 2 3 2 6" xfId="29432"/>
    <cellStyle name="Moeda 3 3 2 3 2 6 2" xfId="38575"/>
    <cellStyle name="Moeda 3 3 2 3 2 7" xfId="34004"/>
    <cellStyle name="Moeda 3 3 2 3 2 8" xfId="24861"/>
    <cellStyle name="Moeda 3 3 2 3 2 9" xfId="43036"/>
    <cellStyle name="Moeda 3 3 2 3 3" xfId="2983"/>
    <cellStyle name="Moeda 3 3 2 3 3 2" xfId="9573"/>
    <cellStyle name="Moeda 3 3 2 3 3 2 2" xfId="31206"/>
    <cellStyle name="Moeda 3 3 2 3 3 2 2 2" xfId="40349"/>
    <cellStyle name="Moeda 3 3 2 3 3 2 3" xfId="35778"/>
    <cellStyle name="Moeda 3 3 2 3 3 2 4" xfId="26635"/>
    <cellStyle name="Moeda 3 3 2 3 3 2 5" xfId="44369"/>
    <cellStyle name="Moeda 3 3 2 3 3 2 6" xfId="22062"/>
    <cellStyle name="Moeda 3 3 2 3 3 3" xfId="16163"/>
    <cellStyle name="Moeda 3 3 2 3 3 3 2" xfId="32727"/>
    <cellStyle name="Moeda 3 3 2 3 3 3 2 2" xfId="41870"/>
    <cellStyle name="Moeda 3 3 2 3 3 3 3" xfId="37299"/>
    <cellStyle name="Moeda 3 3 2 3 3 3 4" xfId="28156"/>
    <cellStyle name="Moeda 3 3 2 3 3 3 5" xfId="45512"/>
    <cellStyle name="Moeda 3 3 2 3 3 3 6" xfId="23583"/>
    <cellStyle name="Moeda 3 3 2 3 3 4" xfId="29686"/>
    <cellStyle name="Moeda 3 3 2 3 3 4 2" xfId="38829"/>
    <cellStyle name="Moeda 3 3 2 3 3 5" xfId="34258"/>
    <cellStyle name="Moeda 3 3 2 3 3 6" xfId="25115"/>
    <cellStyle name="Moeda 3 3 2 3 3 7" xfId="43227"/>
    <cellStyle name="Moeda 3 3 2 3 3 8" xfId="20542"/>
    <cellStyle name="Moeda 3 3 2 3 4" xfId="5181"/>
    <cellStyle name="Moeda 3 3 2 3 4 2" xfId="11771"/>
    <cellStyle name="Moeda 3 3 2 3 4 2 2" xfId="31712"/>
    <cellStyle name="Moeda 3 3 2 3 4 2 2 2" xfId="40855"/>
    <cellStyle name="Moeda 3 3 2 3 4 2 3" xfId="36284"/>
    <cellStyle name="Moeda 3 3 2 3 4 2 4" xfId="27141"/>
    <cellStyle name="Moeda 3 3 2 3 4 2 5" xfId="44749"/>
    <cellStyle name="Moeda 3 3 2 3 4 2 6" xfId="22568"/>
    <cellStyle name="Moeda 3 3 2 3 4 3" xfId="18361"/>
    <cellStyle name="Moeda 3 3 2 3 4 3 2" xfId="33233"/>
    <cellStyle name="Moeda 3 3 2 3 4 3 2 2" xfId="42376"/>
    <cellStyle name="Moeda 3 3 2 3 4 3 3" xfId="37805"/>
    <cellStyle name="Moeda 3 3 2 3 4 3 4" xfId="28662"/>
    <cellStyle name="Moeda 3 3 2 3 4 3 5" xfId="45892"/>
    <cellStyle name="Moeda 3 3 2 3 4 3 6" xfId="24089"/>
    <cellStyle name="Moeda 3 3 2 3 4 4" xfId="30192"/>
    <cellStyle name="Moeda 3 3 2 3 4 4 2" xfId="39335"/>
    <cellStyle name="Moeda 3 3 2 3 4 5" xfId="34764"/>
    <cellStyle name="Moeda 3 3 2 3 4 6" xfId="25621"/>
    <cellStyle name="Moeda 3 3 2 3 4 7" xfId="43607"/>
    <cellStyle name="Moeda 3 3 2 3 4 8" xfId="21048"/>
    <cellStyle name="Moeda 3 3 2 3 5" xfId="7384"/>
    <cellStyle name="Moeda 3 3 2 3 5 2" xfId="30699"/>
    <cellStyle name="Moeda 3 3 2 3 5 2 2" xfId="39842"/>
    <cellStyle name="Moeda 3 3 2 3 5 3" xfId="35271"/>
    <cellStyle name="Moeda 3 3 2 3 5 4" xfId="26128"/>
    <cellStyle name="Moeda 3 3 2 3 5 5" xfId="43988"/>
    <cellStyle name="Moeda 3 3 2 3 5 6" xfId="21555"/>
    <cellStyle name="Moeda 3 3 2 3 6" xfId="13974"/>
    <cellStyle name="Moeda 3 3 2 3 6 2" xfId="32220"/>
    <cellStyle name="Moeda 3 3 2 3 6 2 2" xfId="41363"/>
    <cellStyle name="Moeda 3 3 2 3 6 3" xfId="36792"/>
    <cellStyle name="Moeda 3 3 2 3 6 4" xfId="27649"/>
    <cellStyle name="Moeda 3 3 2 3 6 5" xfId="45131"/>
    <cellStyle name="Moeda 3 3 2 3 6 6" xfId="23076"/>
    <cellStyle name="Moeda 3 3 2 3 7" xfId="29178"/>
    <cellStyle name="Moeda 3 3 2 3 7 2" xfId="38321"/>
    <cellStyle name="Moeda 3 3 2 3 8" xfId="33750"/>
    <cellStyle name="Moeda 3 3 2 3 9" xfId="24607"/>
    <cellStyle name="Moeda 3 3 2 4" xfId="1340"/>
    <cellStyle name="Moeda 3 3 2 4 10" xfId="20159"/>
    <cellStyle name="Moeda 3 3 2 4 2" xfId="3531"/>
    <cellStyle name="Moeda 3 3 2 4 2 2" xfId="10121"/>
    <cellStyle name="Moeda 3 3 2 4 2 2 2" xfId="31330"/>
    <cellStyle name="Moeda 3 3 2 4 2 2 2 2" xfId="40473"/>
    <cellStyle name="Moeda 3 3 2 4 2 2 3" xfId="35902"/>
    <cellStyle name="Moeda 3 3 2 4 2 2 4" xfId="26759"/>
    <cellStyle name="Moeda 3 3 2 4 2 2 5" xfId="44462"/>
    <cellStyle name="Moeda 3 3 2 4 2 2 6" xfId="22186"/>
    <cellStyle name="Moeda 3 3 2 4 2 3" xfId="16711"/>
    <cellStyle name="Moeda 3 3 2 4 2 3 2" xfId="32851"/>
    <cellStyle name="Moeda 3 3 2 4 2 3 2 2" xfId="41994"/>
    <cellStyle name="Moeda 3 3 2 4 2 3 3" xfId="37423"/>
    <cellStyle name="Moeda 3 3 2 4 2 3 4" xfId="28280"/>
    <cellStyle name="Moeda 3 3 2 4 2 3 5" xfId="45605"/>
    <cellStyle name="Moeda 3 3 2 4 2 3 6" xfId="23707"/>
    <cellStyle name="Moeda 3 3 2 4 2 4" xfId="29810"/>
    <cellStyle name="Moeda 3 3 2 4 2 4 2" xfId="38953"/>
    <cellStyle name="Moeda 3 3 2 4 2 5" xfId="34382"/>
    <cellStyle name="Moeda 3 3 2 4 2 6" xfId="25239"/>
    <cellStyle name="Moeda 3 3 2 4 2 7" xfId="43320"/>
    <cellStyle name="Moeda 3 3 2 4 2 8" xfId="20666"/>
    <cellStyle name="Moeda 3 3 2 4 3" xfId="5729"/>
    <cellStyle name="Moeda 3 3 2 4 3 2" xfId="12319"/>
    <cellStyle name="Moeda 3 3 2 4 3 2 2" xfId="31836"/>
    <cellStyle name="Moeda 3 3 2 4 3 2 2 2" xfId="40979"/>
    <cellStyle name="Moeda 3 3 2 4 3 2 3" xfId="36408"/>
    <cellStyle name="Moeda 3 3 2 4 3 2 4" xfId="27265"/>
    <cellStyle name="Moeda 3 3 2 4 3 2 5" xfId="44842"/>
    <cellStyle name="Moeda 3 3 2 4 3 2 6" xfId="22692"/>
    <cellStyle name="Moeda 3 3 2 4 3 3" xfId="18909"/>
    <cellStyle name="Moeda 3 3 2 4 3 3 2" xfId="33357"/>
    <cellStyle name="Moeda 3 3 2 4 3 3 2 2" xfId="42500"/>
    <cellStyle name="Moeda 3 3 2 4 3 3 3" xfId="37929"/>
    <cellStyle name="Moeda 3 3 2 4 3 3 4" xfId="28786"/>
    <cellStyle name="Moeda 3 3 2 4 3 3 5" xfId="45985"/>
    <cellStyle name="Moeda 3 3 2 4 3 3 6" xfId="24213"/>
    <cellStyle name="Moeda 3 3 2 4 3 4" xfId="30316"/>
    <cellStyle name="Moeda 3 3 2 4 3 4 2" xfId="39459"/>
    <cellStyle name="Moeda 3 3 2 4 3 5" xfId="34888"/>
    <cellStyle name="Moeda 3 3 2 4 3 6" xfId="25745"/>
    <cellStyle name="Moeda 3 3 2 4 3 7" xfId="43700"/>
    <cellStyle name="Moeda 3 3 2 4 3 8" xfId="21172"/>
    <cellStyle name="Moeda 3 3 2 4 4" xfId="7932"/>
    <cellStyle name="Moeda 3 3 2 4 4 2" xfId="30823"/>
    <cellStyle name="Moeda 3 3 2 4 4 2 2" xfId="39966"/>
    <cellStyle name="Moeda 3 3 2 4 4 3" xfId="35395"/>
    <cellStyle name="Moeda 3 3 2 4 4 4" xfId="26252"/>
    <cellStyle name="Moeda 3 3 2 4 4 5" xfId="44081"/>
    <cellStyle name="Moeda 3 3 2 4 4 6" xfId="21679"/>
    <cellStyle name="Moeda 3 3 2 4 5" xfId="14522"/>
    <cellStyle name="Moeda 3 3 2 4 5 2" xfId="32344"/>
    <cellStyle name="Moeda 3 3 2 4 5 2 2" xfId="41487"/>
    <cellStyle name="Moeda 3 3 2 4 5 3" xfId="36916"/>
    <cellStyle name="Moeda 3 3 2 4 5 4" xfId="27773"/>
    <cellStyle name="Moeda 3 3 2 4 5 5" xfId="45224"/>
    <cellStyle name="Moeda 3 3 2 4 5 6" xfId="23200"/>
    <cellStyle name="Moeda 3 3 2 4 6" xfId="29303"/>
    <cellStyle name="Moeda 3 3 2 4 6 2" xfId="38446"/>
    <cellStyle name="Moeda 3 3 2 4 7" xfId="33875"/>
    <cellStyle name="Moeda 3 3 2 4 8" xfId="24732"/>
    <cellStyle name="Moeda 3 3 2 4 9" xfId="42939"/>
    <cellStyle name="Moeda 3 3 2 5" xfId="2432"/>
    <cellStyle name="Moeda 3 3 2 5 2" xfId="9022"/>
    <cellStyle name="Moeda 3 3 2 5 2 2" xfId="31077"/>
    <cellStyle name="Moeda 3 3 2 5 2 2 2" xfId="40220"/>
    <cellStyle name="Moeda 3 3 2 5 2 3" xfId="35649"/>
    <cellStyle name="Moeda 3 3 2 5 2 4" xfId="26506"/>
    <cellStyle name="Moeda 3 3 2 5 2 5" xfId="44272"/>
    <cellStyle name="Moeda 3 3 2 5 2 6" xfId="21933"/>
    <cellStyle name="Moeda 3 3 2 5 3" xfId="15612"/>
    <cellStyle name="Moeda 3 3 2 5 3 2" xfId="32598"/>
    <cellStyle name="Moeda 3 3 2 5 3 2 2" xfId="41741"/>
    <cellStyle name="Moeda 3 3 2 5 3 3" xfId="37170"/>
    <cellStyle name="Moeda 3 3 2 5 3 4" xfId="28027"/>
    <cellStyle name="Moeda 3 3 2 5 3 5" xfId="45415"/>
    <cellStyle name="Moeda 3 3 2 5 3 6" xfId="23454"/>
    <cellStyle name="Moeda 3 3 2 5 4" xfId="29557"/>
    <cellStyle name="Moeda 3 3 2 5 4 2" xfId="38700"/>
    <cellStyle name="Moeda 3 3 2 5 5" xfId="34129"/>
    <cellStyle name="Moeda 3 3 2 5 6" xfId="24986"/>
    <cellStyle name="Moeda 3 3 2 5 7" xfId="43130"/>
    <cellStyle name="Moeda 3 3 2 5 8" xfId="20413"/>
    <cellStyle name="Moeda 3 3 2 6" xfId="4618"/>
    <cellStyle name="Moeda 3 3 2 6 2" xfId="11208"/>
    <cellStyle name="Moeda 3 3 2 6 2 2" xfId="31583"/>
    <cellStyle name="Moeda 3 3 2 6 2 2 2" xfId="40726"/>
    <cellStyle name="Moeda 3 3 2 6 2 3" xfId="36155"/>
    <cellStyle name="Moeda 3 3 2 6 2 4" xfId="27012"/>
    <cellStyle name="Moeda 3 3 2 6 2 5" xfId="44652"/>
    <cellStyle name="Moeda 3 3 2 6 2 6" xfId="22439"/>
    <cellStyle name="Moeda 3 3 2 6 3" xfId="17798"/>
    <cellStyle name="Moeda 3 3 2 6 3 2" xfId="33104"/>
    <cellStyle name="Moeda 3 3 2 6 3 2 2" xfId="42247"/>
    <cellStyle name="Moeda 3 3 2 6 3 3" xfId="37676"/>
    <cellStyle name="Moeda 3 3 2 6 3 4" xfId="28533"/>
    <cellStyle name="Moeda 3 3 2 6 3 5" xfId="45795"/>
    <cellStyle name="Moeda 3 3 2 6 3 6" xfId="23960"/>
    <cellStyle name="Moeda 3 3 2 6 4" xfId="30063"/>
    <cellStyle name="Moeda 3 3 2 6 4 2" xfId="39206"/>
    <cellStyle name="Moeda 3 3 2 6 5" xfId="34635"/>
    <cellStyle name="Moeda 3 3 2 6 6" xfId="25492"/>
    <cellStyle name="Moeda 3 3 2 6 7" xfId="43510"/>
    <cellStyle name="Moeda 3 3 2 6 8" xfId="20919"/>
    <cellStyle name="Moeda 3 3 2 7" xfId="6821"/>
    <cellStyle name="Moeda 3 3 2 7 2" xfId="30570"/>
    <cellStyle name="Moeda 3 3 2 7 2 2" xfId="39713"/>
    <cellStyle name="Moeda 3 3 2 7 3" xfId="35142"/>
    <cellStyle name="Moeda 3 3 2 7 4" xfId="25999"/>
    <cellStyle name="Moeda 3 3 2 7 5" xfId="43891"/>
    <cellStyle name="Moeda 3 3 2 7 6" xfId="21426"/>
    <cellStyle name="Moeda 3 3 2 8" xfId="13411"/>
    <cellStyle name="Moeda 3 3 2 8 2" xfId="32091"/>
    <cellStyle name="Moeda 3 3 2 8 2 2" xfId="41234"/>
    <cellStyle name="Moeda 3 3 2 8 3" xfId="36663"/>
    <cellStyle name="Moeda 3 3 2 8 4" xfId="27520"/>
    <cellStyle name="Moeda 3 3 2 8 5" xfId="45034"/>
    <cellStyle name="Moeda 3 3 2 8 6" xfId="22947"/>
    <cellStyle name="Moeda 3 3 2 9" xfId="29047"/>
    <cellStyle name="Moeda 3 3 2 9 2" xfId="38190"/>
    <cellStyle name="Moeda 3 3 3" xfId="374"/>
    <cellStyle name="Moeda 3 3 3 10" xfId="24510"/>
    <cellStyle name="Moeda 3 3 3 11" xfId="42773"/>
    <cellStyle name="Moeda 3 3 3 12" xfId="19937"/>
    <cellStyle name="Moeda 3 3 3 2" xfId="929"/>
    <cellStyle name="Moeda 3 3 3 2 10" xfId="42870"/>
    <cellStyle name="Moeda 3 3 3 2 11" xfId="20066"/>
    <cellStyle name="Moeda 3 3 3 2 2" xfId="2032"/>
    <cellStyle name="Moeda 3 3 3 2 2 10" xfId="20320"/>
    <cellStyle name="Moeda 3 3 3 2 2 2" xfId="4222"/>
    <cellStyle name="Moeda 3 3 3 2 2 2 2" xfId="10812"/>
    <cellStyle name="Moeda 3 3 3 2 2 2 2 2" xfId="31491"/>
    <cellStyle name="Moeda 3 3 3 2 2 2 2 2 2" xfId="40634"/>
    <cellStyle name="Moeda 3 3 3 2 2 2 2 3" xfId="36063"/>
    <cellStyle name="Moeda 3 3 3 2 2 2 2 4" xfId="26920"/>
    <cellStyle name="Moeda 3 3 3 2 2 2 2 5" xfId="44583"/>
    <cellStyle name="Moeda 3 3 3 2 2 2 2 6" xfId="22347"/>
    <cellStyle name="Moeda 3 3 3 2 2 2 3" xfId="17402"/>
    <cellStyle name="Moeda 3 3 3 2 2 2 3 2" xfId="33012"/>
    <cellStyle name="Moeda 3 3 3 2 2 2 3 2 2" xfId="42155"/>
    <cellStyle name="Moeda 3 3 3 2 2 2 3 3" xfId="37584"/>
    <cellStyle name="Moeda 3 3 3 2 2 2 3 4" xfId="28441"/>
    <cellStyle name="Moeda 3 3 3 2 2 2 3 5" xfId="45726"/>
    <cellStyle name="Moeda 3 3 3 2 2 2 3 6" xfId="23868"/>
    <cellStyle name="Moeda 3 3 3 2 2 2 4" xfId="29971"/>
    <cellStyle name="Moeda 3 3 3 2 2 2 4 2" xfId="39114"/>
    <cellStyle name="Moeda 3 3 3 2 2 2 5" xfId="34543"/>
    <cellStyle name="Moeda 3 3 3 2 2 2 6" xfId="25400"/>
    <cellStyle name="Moeda 3 3 3 2 2 2 7" xfId="43441"/>
    <cellStyle name="Moeda 3 3 3 2 2 2 8" xfId="20827"/>
    <cellStyle name="Moeda 3 3 3 2 2 3" xfId="6420"/>
    <cellStyle name="Moeda 3 3 3 2 2 3 2" xfId="13010"/>
    <cellStyle name="Moeda 3 3 3 2 2 3 2 2" xfId="31997"/>
    <cellStyle name="Moeda 3 3 3 2 2 3 2 2 2" xfId="41140"/>
    <cellStyle name="Moeda 3 3 3 2 2 3 2 3" xfId="36569"/>
    <cellStyle name="Moeda 3 3 3 2 2 3 2 4" xfId="27426"/>
    <cellStyle name="Moeda 3 3 3 2 2 3 2 5" xfId="44963"/>
    <cellStyle name="Moeda 3 3 3 2 2 3 2 6" xfId="22853"/>
    <cellStyle name="Moeda 3 3 3 2 2 3 3" xfId="19600"/>
    <cellStyle name="Moeda 3 3 3 2 2 3 3 2" xfId="33518"/>
    <cellStyle name="Moeda 3 3 3 2 2 3 3 2 2" xfId="42661"/>
    <cellStyle name="Moeda 3 3 3 2 2 3 3 3" xfId="38090"/>
    <cellStyle name="Moeda 3 3 3 2 2 3 3 4" xfId="28947"/>
    <cellStyle name="Moeda 3 3 3 2 2 3 3 5" xfId="46106"/>
    <cellStyle name="Moeda 3 3 3 2 2 3 3 6" xfId="24374"/>
    <cellStyle name="Moeda 3 3 3 2 2 3 4" xfId="30477"/>
    <cellStyle name="Moeda 3 3 3 2 2 3 4 2" xfId="39620"/>
    <cellStyle name="Moeda 3 3 3 2 2 3 5" xfId="35049"/>
    <cellStyle name="Moeda 3 3 3 2 2 3 6" xfId="25906"/>
    <cellStyle name="Moeda 3 3 3 2 2 3 7" xfId="43821"/>
    <cellStyle name="Moeda 3 3 3 2 2 3 8" xfId="21333"/>
    <cellStyle name="Moeda 3 3 3 2 2 4" xfId="8623"/>
    <cellStyle name="Moeda 3 3 3 2 2 4 2" xfId="30984"/>
    <cellStyle name="Moeda 3 3 3 2 2 4 2 2" xfId="40127"/>
    <cellStyle name="Moeda 3 3 3 2 2 4 3" xfId="35556"/>
    <cellStyle name="Moeda 3 3 3 2 2 4 4" xfId="26413"/>
    <cellStyle name="Moeda 3 3 3 2 2 4 5" xfId="44202"/>
    <cellStyle name="Moeda 3 3 3 2 2 4 6" xfId="21840"/>
    <cellStyle name="Moeda 3 3 3 2 2 5" xfId="15213"/>
    <cellStyle name="Moeda 3 3 3 2 2 5 2" xfId="32505"/>
    <cellStyle name="Moeda 3 3 3 2 2 5 2 2" xfId="41648"/>
    <cellStyle name="Moeda 3 3 3 2 2 5 3" xfId="37077"/>
    <cellStyle name="Moeda 3 3 3 2 2 5 4" xfId="27934"/>
    <cellStyle name="Moeda 3 3 3 2 2 5 5" xfId="45345"/>
    <cellStyle name="Moeda 3 3 3 2 2 5 6" xfId="23361"/>
    <cellStyle name="Moeda 3 3 3 2 2 6" xfId="29464"/>
    <cellStyle name="Moeda 3 3 3 2 2 6 2" xfId="38607"/>
    <cellStyle name="Moeda 3 3 3 2 2 7" xfId="34036"/>
    <cellStyle name="Moeda 3 3 3 2 2 8" xfId="24893"/>
    <cellStyle name="Moeda 3 3 3 2 2 9" xfId="43060"/>
    <cellStyle name="Moeda 3 3 3 2 3" xfId="3123"/>
    <cellStyle name="Moeda 3 3 3 2 3 2" xfId="9713"/>
    <cellStyle name="Moeda 3 3 3 2 3 2 2" xfId="31238"/>
    <cellStyle name="Moeda 3 3 3 2 3 2 2 2" xfId="40381"/>
    <cellStyle name="Moeda 3 3 3 2 3 2 3" xfId="35810"/>
    <cellStyle name="Moeda 3 3 3 2 3 2 4" xfId="26667"/>
    <cellStyle name="Moeda 3 3 3 2 3 2 5" xfId="44393"/>
    <cellStyle name="Moeda 3 3 3 2 3 2 6" xfId="22094"/>
    <cellStyle name="Moeda 3 3 3 2 3 3" xfId="16303"/>
    <cellStyle name="Moeda 3 3 3 2 3 3 2" xfId="32759"/>
    <cellStyle name="Moeda 3 3 3 2 3 3 2 2" xfId="41902"/>
    <cellStyle name="Moeda 3 3 3 2 3 3 3" xfId="37331"/>
    <cellStyle name="Moeda 3 3 3 2 3 3 4" xfId="28188"/>
    <cellStyle name="Moeda 3 3 3 2 3 3 5" xfId="45536"/>
    <cellStyle name="Moeda 3 3 3 2 3 3 6" xfId="23615"/>
    <cellStyle name="Moeda 3 3 3 2 3 4" xfId="29718"/>
    <cellStyle name="Moeda 3 3 3 2 3 4 2" xfId="38861"/>
    <cellStyle name="Moeda 3 3 3 2 3 5" xfId="34290"/>
    <cellStyle name="Moeda 3 3 3 2 3 6" xfId="25147"/>
    <cellStyle name="Moeda 3 3 3 2 3 7" xfId="43251"/>
    <cellStyle name="Moeda 3 3 3 2 3 8" xfId="20574"/>
    <cellStyle name="Moeda 3 3 3 2 4" xfId="5321"/>
    <cellStyle name="Moeda 3 3 3 2 4 2" xfId="11911"/>
    <cellStyle name="Moeda 3 3 3 2 4 2 2" xfId="31744"/>
    <cellStyle name="Moeda 3 3 3 2 4 2 2 2" xfId="40887"/>
    <cellStyle name="Moeda 3 3 3 2 4 2 3" xfId="36316"/>
    <cellStyle name="Moeda 3 3 3 2 4 2 4" xfId="27173"/>
    <cellStyle name="Moeda 3 3 3 2 4 2 5" xfId="44773"/>
    <cellStyle name="Moeda 3 3 3 2 4 2 6" xfId="22600"/>
    <cellStyle name="Moeda 3 3 3 2 4 3" xfId="18501"/>
    <cellStyle name="Moeda 3 3 3 2 4 3 2" xfId="33265"/>
    <cellStyle name="Moeda 3 3 3 2 4 3 2 2" xfId="42408"/>
    <cellStyle name="Moeda 3 3 3 2 4 3 3" xfId="37837"/>
    <cellStyle name="Moeda 3 3 3 2 4 3 4" xfId="28694"/>
    <cellStyle name="Moeda 3 3 3 2 4 3 5" xfId="45916"/>
    <cellStyle name="Moeda 3 3 3 2 4 3 6" xfId="24121"/>
    <cellStyle name="Moeda 3 3 3 2 4 4" xfId="30224"/>
    <cellStyle name="Moeda 3 3 3 2 4 4 2" xfId="39367"/>
    <cellStyle name="Moeda 3 3 3 2 4 5" xfId="34796"/>
    <cellStyle name="Moeda 3 3 3 2 4 6" xfId="25653"/>
    <cellStyle name="Moeda 3 3 3 2 4 7" xfId="43631"/>
    <cellStyle name="Moeda 3 3 3 2 4 8" xfId="21080"/>
    <cellStyle name="Moeda 3 3 3 2 5" xfId="7524"/>
    <cellStyle name="Moeda 3 3 3 2 5 2" xfId="30731"/>
    <cellStyle name="Moeda 3 3 3 2 5 2 2" xfId="39874"/>
    <cellStyle name="Moeda 3 3 3 2 5 3" xfId="35303"/>
    <cellStyle name="Moeda 3 3 3 2 5 4" xfId="26160"/>
    <cellStyle name="Moeda 3 3 3 2 5 5" xfId="44012"/>
    <cellStyle name="Moeda 3 3 3 2 5 6" xfId="21587"/>
    <cellStyle name="Moeda 3 3 3 2 6" xfId="14114"/>
    <cellStyle name="Moeda 3 3 3 2 6 2" xfId="32252"/>
    <cellStyle name="Moeda 3 3 3 2 6 2 2" xfId="41395"/>
    <cellStyle name="Moeda 3 3 3 2 6 3" xfId="36824"/>
    <cellStyle name="Moeda 3 3 3 2 6 4" xfId="27681"/>
    <cellStyle name="Moeda 3 3 3 2 6 5" xfId="45155"/>
    <cellStyle name="Moeda 3 3 3 2 6 6" xfId="23108"/>
    <cellStyle name="Moeda 3 3 3 2 7" xfId="29210"/>
    <cellStyle name="Moeda 3 3 3 2 7 2" xfId="38353"/>
    <cellStyle name="Moeda 3 3 3 2 8" xfId="33782"/>
    <cellStyle name="Moeda 3 3 3 2 9" xfId="24639"/>
    <cellStyle name="Moeda 3 3 3 3" xfId="1480"/>
    <cellStyle name="Moeda 3 3 3 3 10" xfId="20191"/>
    <cellStyle name="Moeda 3 3 3 3 2" xfId="3671"/>
    <cellStyle name="Moeda 3 3 3 3 2 2" xfId="10261"/>
    <cellStyle name="Moeda 3 3 3 3 2 2 2" xfId="31362"/>
    <cellStyle name="Moeda 3 3 3 3 2 2 2 2" xfId="40505"/>
    <cellStyle name="Moeda 3 3 3 3 2 2 3" xfId="35934"/>
    <cellStyle name="Moeda 3 3 3 3 2 2 4" xfId="26791"/>
    <cellStyle name="Moeda 3 3 3 3 2 2 5" xfId="44486"/>
    <cellStyle name="Moeda 3 3 3 3 2 2 6" xfId="22218"/>
    <cellStyle name="Moeda 3 3 3 3 2 3" xfId="16851"/>
    <cellStyle name="Moeda 3 3 3 3 2 3 2" xfId="32883"/>
    <cellStyle name="Moeda 3 3 3 3 2 3 2 2" xfId="42026"/>
    <cellStyle name="Moeda 3 3 3 3 2 3 3" xfId="37455"/>
    <cellStyle name="Moeda 3 3 3 3 2 3 4" xfId="28312"/>
    <cellStyle name="Moeda 3 3 3 3 2 3 5" xfId="45629"/>
    <cellStyle name="Moeda 3 3 3 3 2 3 6" xfId="23739"/>
    <cellStyle name="Moeda 3 3 3 3 2 4" xfId="29842"/>
    <cellStyle name="Moeda 3 3 3 3 2 4 2" xfId="38985"/>
    <cellStyle name="Moeda 3 3 3 3 2 5" xfId="34414"/>
    <cellStyle name="Moeda 3 3 3 3 2 6" xfId="25271"/>
    <cellStyle name="Moeda 3 3 3 3 2 7" xfId="43344"/>
    <cellStyle name="Moeda 3 3 3 3 2 8" xfId="20698"/>
    <cellStyle name="Moeda 3 3 3 3 3" xfId="5869"/>
    <cellStyle name="Moeda 3 3 3 3 3 2" xfId="12459"/>
    <cellStyle name="Moeda 3 3 3 3 3 2 2" xfId="31868"/>
    <cellStyle name="Moeda 3 3 3 3 3 2 2 2" xfId="41011"/>
    <cellStyle name="Moeda 3 3 3 3 3 2 3" xfId="36440"/>
    <cellStyle name="Moeda 3 3 3 3 3 2 4" xfId="27297"/>
    <cellStyle name="Moeda 3 3 3 3 3 2 5" xfId="44866"/>
    <cellStyle name="Moeda 3 3 3 3 3 2 6" xfId="22724"/>
    <cellStyle name="Moeda 3 3 3 3 3 3" xfId="19049"/>
    <cellStyle name="Moeda 3 3 3 3 3 3 2" xfId="33389"/>
    <cellStyle name="Moeda 3 3 3 3 3 3 2 2" xfId="42532"/>
    <cellStyle name="Moeda 3 3 3 3 3 3 3" xfId="37961"/>
    <cellStyle name="Moeda 3 3 3 3 3 3 4" xfId="28818"/>
    <cellStyle name="Moeda 3 3 3 3 3 3 5" xfId="46009"/>
    <cellStyle name="Moeda 3 3 3 3 3 3 6" xfId="24245"/>
    <cellStyle name="Moeda 3 3 3 3 3 4" xfId="30348"/>
    <cellStyle name="Moeda 3 3 3 3 3 4 2" xfId="39491"/>
    <cellStyle name="Moeda 3 3 3 3 3 5" xfId="34920"/>
    <cellStyle name="Moeda 3 3 3 3 3 6" xfId="25777"/>
    <cellStyle name="Moeda 3 3 3 3 3 7" xfId="43724"/>
    <cellStyle name="Moeda 3 3 3 3 3 8" xfId="21204"/>
    <cellStyle name="Moeda 3 3 3 3 4" xfId="8072"/>
    <cellStyle name="Moeda 3 3 3 3 4 2" xfId="30855"/>
    <cellStyle name="Moeda 3 3 3 3 4 2 2" xfId="39998"/>
    <cellStyle name="Moeda 3 3 3 3 4 3" xfId="35427"/>
    <cellStyle name="Moeda 3 3 3 3 4 4" xfId="26284"/>
    <cellStyle name="Moeda 3 3 3 3 4 5" xfId="44105"/>
    <cellStyle name="Moeda 3 3 3 3 4 6" xfId="21711"/>
    <cellStyle name="Moeda 3 3 3 3 5" xfId="14662"/>
    <cellStyle name="Moeda 3 3 3 3 5 2" xfId="32376"/>
    <cellStyle name="Moeda 3 3 3 3 5 2 2" xfId="41519"/>
    <cellStyle name="Moeda 3 3 3 3 5 3" xfId="36948"/>
    <cellStyle name="Moeda 3 3 3 3 5 4" xfId="27805"/>
    <cellStyle name="Moeda 3 3 3 3 5 5" xfId="45248"/>
    <cellStyle name="Moeda 3 3 3 3 5 6" xfId="23232"/>
    <cellStyle name="Moeda 3 3 3 3 6" xfId="29335"/>
    <cellStyle name="Moeda 3 3 3 3 6 2" xfId="38478"/>
    <cellStyle name="Moeda 3 3 3 3 7" xfId="33907"/>
    <cellStyle name="Moeda 3 3 3 3 8" xfId="24764"/>
    <cellStyle name="Moeda 3 3 3 3 9" xfId="42963"/>
    <cellStyle name="Moeda 3 3 3 4" xfId="2572"/>
    <cellStyle name="Moeda 3 3 3 4 2" xfId="9162"/>
    <cellStyle name="Moeda 3 3 3 4 2 2" xfId="31109"/>
    <cellStyle name="Moeda 3 3 3 4 2 2 2" xfId="40252"/>
    <cellStyle name="Moeda 3 3 3 4 2 3" xfId="35681"/>
    <cellStyle name="Moeda 3 3 3 4 2 4" xfId="26538"/>
    <cellStyle name="Moeda 3 3 3 4 2 5" xfId="44296"/>
    <cellStyle name="Moeda 3 3 3 4 2 6" xfId="21965"/>
    <cellStyle name="Moeda 3 3 3 4 3" xfId="15752"/>
    <cellStyle name="Moeda 3 3 3 4 3 2" xfId="32630"/>
    <cellStyle name="Moeda 3 3 3 4 3 2 2" xfId="41773"/>
    <cellStyle name="Moeda 3 3 3 4 3 3" xfId="37202"/>
    <cellStyle name="Moeda 3 3 3 4 3 4" xfId="28059"/>
    <cellStyle name="Moeda 3 3 3 4 3 5" xfId="45439"/>
    <cellStyle name="Moeda 3 3 3 4 3 6" xfId="23486"/>
    <cellStyle name="Moeda 3 3 3 4 4" xfId="29589"/>
    <cellStyle name="Moeda 3 3 3 4 4 2" xfId="38732"/>
    <cellStyle name="Moeda 3 3 3 4 5" xfId="34161"/>
    <cellStyle name="Moeda 3 3 3 4 6" xfId="25018"/>
    <cellStyle name="Moeda 3 3 3 4 7" xfId="43154"/>
    <cellStyle name="Moeda 3 3 3 4 8" xfId="20445"/>
    <cellStyle name="Moeda 3 3 3 5" xfId="4758"/>
    <cellStyle name="Moeda 3 3 3 5 2" xfId="11348"/>
    <cellStyle name="Moeda 3 3 3 5 2 2" xfId="31615"/>
    <cellStyle name="Moeda 3 3 3 5 2 2 2" xfId="40758"/>
    <cellStyle name="Moeda 3 3 3 5 2 3" xfId="36187"/>
    <cellStyle name="Moeda 3 3 3 5 2 4" xfId="27044"/>
    <cellStyle name="Moeda 3 3 3 5 2 5" xfId="44676"/>
    <cellStyle name="Moeda 3 3 3 5 2 6" xfId="22471"/>
    <cellStyle name="Moeda 3 3 3 5 3" xfId="17938"/>
    <cellStyle name="Moeda 3 3 3 5 3 2" xfId="33136"/>
    <cellStyle name="Moeda 3 3 3 5 3 2 2" xfId="42279"/>
    <cellStyle name="Moeda 3 3 3 5 3 3" xfId="37708"/>
    <cellStyle name="Moeda 3 3 3 5 3 4" xfId="28565"/>
    <cellStyle name="Moeda 3 3 3 5 3 5" xfId="45819"/>
    <cellStyle name="Moeda 3 3 3 5 3 6" xfId="23992"/>
    <cellStyle name="Moeda 3 3 3 5 4" xfId="30095"/>
    <cellStyle name="Moeda 3 3 3 5 4 2" xfId="39238"/>
    <cellStyle name="Moeda 3 3 3 5 5" xfId="34667"/>
    <cellStyle name="Moeda 3 3 3 5 6" xfId="25524"/>
    <cellStyle name="Moeda 3 3 3 5 7" xfId="43534"/>
    <cellStyle name="Moeda 3 3 3 5 8" xfId="20951"/>
    <cellStyle name="Moeda 3 3 3 6" xfId="6961"/>
    <cellStyle name="Moeda 3 3 3 6 2" xfId="30602"/>
    <cellStyle name="Moeda 3 3 3 6 2 2" xfId="39745"/>
    <cellStyle name="Moeda 3 3 3 6 3" xfId="35174"/>
    <cellStyle name="Moeda 3 3 3 6 4" xfId="26031"/>
    <cellStyle name="Moeda 3 3 3 6 5" xfId="43915"/>
    <cellStyle name="Moeda 3 3 3 6 6" xfId="21458"/>
    <cellStyle name="Moeda 3 3 3 7" xfId="13551"/>
    <cellStyle name="Moeda 3 3 3 7 2" xfId="32123"/>
    <cellStyle name="Moeda 3 3 3 7 2 2" xfId="41266"/>
    <cellStyle name="Moeda 3 3 3 7 3" xfId="36695"/>
    <cellStyle name="Moeda 3 3 3 7 4" xfId="27552"/>
    <cellStyle name="Moeda 3 3 3 7 5" xfId="45058"/>
    <cellStyle name="Moeda 3 3 3 7 6" xfId="22979"/>
    <cellStyle name="Moeda 3 3 3 8" xfId="29081"/>
    <cellStyle name="Moeda 3 3 3 8 2" xfId="38224"/>
    <cellStyle name="Moeda 3 3 3 9" xfId="33653"/>
    <cellStyle name="Moeda 3 3 4" xfId="685"/>
    <cellStyle name="Moeda 3 3 4 10" xfId="42825"/>
    <cellStyle name="Moeda 3 3 4 11" xfId="20006"/>
    <cellStyle name="Moeda 3 3 4 2" xfId="1788"/>
    <cellStyle name="Moeda 3 3 4 2 10" xfId="20260"/>
    <cellStyle name="Moeda 3 3 4 2 2" xfId="3978"/>
    <cellStyle name="Moeda 3 3 4 2 2 2" xfId="10568"/>
    <cellStyle name="Moeda 3 3 4 2 2 2 2" xfId="31431"/>
    <cellStyle name="Moeda 3 3 4 2 2 2 2 2" xfId="40574"/>
    <cellStyle name="Moeda 3 3 4 2 2 2 3" xfId="36003"/>
    <cellStyle name="Moeda 3 3 4 2 2 2 4" xfId="26860"/>
    <cellStyle name="Moeda 3 3 4 2 2 2 5" xfId="44538"/>
    <cellStyle name="Moeda 3 3 4 2 2 2 6" xfId="22287"/>
    <cellStyle name="Moeda 3 3 4 2 2 3" xfId="17158"/>
    <cellStyle name="Moeda 3 3 4 2 2 3 2" xfId="32952"/>
    <cellStyle name="Moeda 3 3 4 2 2 3 2 2" xfId="42095"/>
    <cellStyle name="Moeda 3 3 4 2 2 3 3" xfId="37524"/>
    <cellStyle name="Moeda 3 3 4 2 2 3 4" xfId="28381"/>
    <cellStyle name="Moeda 3 3 4 2 2 3 5" xfId="45681"/>
    <cellStyle name="Moeda 3 3 4 2 2 3 6" xfId="23808"/>
    <cellStyle name="Moeda 3 3 4 2 2 4" xfId="29911"/>
    <cellStyle name="Moeda 3 3 4 2 2 4 2" xfId="39054"/>
    <cellStyle name="Moeda 3 3 4 2 2 5" xfId="34483"/>
    <cellStyle name="Moeda 3 3 4 2 2 6" xfId="25340"/>
    <cellStyle name="Moeda 3 3 4 2 2 7" xfId="43396"/>
    <cellStyle name="Moeda 3 3 4 2 2 8" xfId="20767"/>
    <cellStyle name="Moeda 3 3 4 2 3" xfId="6176"/>
    <cellStyle name="Moeda 3 3 4 2 3 2" xfId="12766"/>
    <cellStyle name="Moeda 3 3 4 2 3 2 2" xfId="31937"/>
    <cellStyle name="Moeda 3 3 4 2 3 2 2 2" xfId="41080"/>
    <cellStyle name="Moeda 3 3 4 2 3 2 3" xfId="36509"/>
    <cellStyle name="Moeda 3 3 4 2 3 2 4" xfId="27366"/>
    <cellStyle name="Moeda 3 3 4 2 3 2 5" xfId="44918"/>
    <cellStyle name="Moeda 3 3 4 2 3 2 6" xfId="22793"/>
    <cellStyle name="Moeda 3 3 4 2 3 3" xfId="19356"/>
    <cellStyle name="Moeda 3 3 4 2 3 3 2" xfId="33458"/>
    <cellStyle name="Moeda 3 3 4 2 3 3 2 2" xfId="42601"/>
    <cellStyle name="Moeda 3 3 4 2 3 3 3" xfId="38030"/>
    <cellStyle name="Moeda 3 3 4 2 3 3 4" xfId="28887"/>
    <cellStyle name="Moeda 3 3 4 2 3 3 5" xfId="46061"/>
    <cellStyle name="Moeda 3 3 4 2 3 3 6" xfId="24314"/>
    <cellStyle name="Moeda 3 3 4 2 3 4" xfId="30417"/>
    <cellStyle name="Moeda 3 3 4 2 3 4 2" xfId="39560"/>
    <cellStyle name="Moeda 3 3 4 2 3 5" xfId="34989"/>
    <cellStyle name="Moeda 3 3 4 2 3 6" xfId="25846"/>
    <cellStyle name="Moeda 3 3 4 2 3 7" xfId="43776"/>
    <cellStyle name="Moeda 3 3 4 2 3 8" xfId="21273"/>
    <cellStyle name="Moeda 3 3 4 2 4" xfId="8379"/>
    <cellStyle name="Moeda 3 3 4 2 4 2" xfId="30924"/>
    <cellStyle name="Moeda 3 3 4 2 4 2 2" xfId="40067"/>
    <cellStyle name="Moeda 3 3 4 2 4 3" xfId="35496"/>
    <cellStyle name="Moeda 3 3 4 2 4 4" xfId="26353"/>
    <cellStyle name="Moeda 3 3 4 2 4 5" xfId="44157"/>
    <cellStyle name="Moeda 3 3 4 2 4 6" xfId="21780"/>
    <cellStyle name="Moeda 3 3 4 2 5" xfId="14969"/>
    <cellStyle name="Moeda 3 3 4 2 5 2" xfId="32445"/>
    <cellStyle name="Moeda 3 3 4 2 5 2 2" xfId="41588"/>
    <cellStyle name="Moeda 3 3 4 2 5 3" xfId="37017"/>
    <cellStyle name="Moeda 3 3 4 2 5 4" xfId="27874"/>
    <cellStyle name="Moeda 3 3 4 2 5 5" xfId="45300"/>
    <cellStyle name="Moeda 3 3 4 2 5 6" xfId="23301"/>
    <cellStyle name="Moeda 3 3 4 2 6" xfId="29404"/>
    <cellStyle name="Moeda 3 3 4 2 6 2" xfId="38547"/>
    <cellStyle name="Moeda 3 3 4 2 7" xfId="33976"/>
    <cellStyle name="Moeda 3 3 4 2 8" xfId="24833"/>
    <cellStyle name="Moeda 3 3 4 2 9" xfId="43015"/>
    <cellStyle name="Moeda 3 3 4 3" xfId="2879"/>
    <cellStyle name="Moeda 3 3 4 3 2" xfId="9469"/>
    <cellStyle name="Moeda 3 3 4 3 2 2" xfId="31178"/>
    <cellStyle name="Moeda 3 3 4 3 2 2 2" xfId="40321"/>
    <cellStyle name="Moeda 3 3 4 3 2 3" xfId="35750"/>
    <cellStyle name="Moeda 3 3 4 3 2 4" xfId="26607"/>
    <cellStyle name="Moeda 3 3 4 3 2 5" xfId="44348"/>
    <cellStyle name="Moeda 3 3 4 3 2 6" xfId="22034"/>
    <cellStyle name="Moeda 3 3 4 3 3" xfId="16059"/>
    <cellStyle name="Moeda 3 3 4 3 3 2" xfId="32699"/>
    <cellStyle name="Moeda 3 3 4 3 3 2 2" xfId="41842"/>
    <cellStyle name="Moeda 3 3 4 3 3 3" xfId="37271"/>
    <cellStyle name="Moeda 3 3 4 3 3 4" xfId="28128"/>
    <cellStyle name="Moeda 3 3 4 3 3 5" xfId="45491"/>
    <cellStyle name="Moeda 3 3 4 3 3 6" xfId="23555"/>
    <cellStyle name="Moeda 3 3 4 3 4" xfId="29658"/>
    <cellStyle name="Moeda 3 3 4 3 4 2" xfId="38801"/>
    <cellStyle name="Moeda 3 3 4 3 5" xfId="34230"/>
    <cellStyle name="Moeda 3 3 4 3 6" xfId="25087"/>
    <cellStyle name="Moeda 3 3 4 3 7" xfId="43206"/>
    <cellStyle name="Moeda 3 3 4 3 8" xfId="20514"/>
    <cellStyle name="Moeda 3 3 4 4" xfId="5077"/>
    <cellStyle name="Moeda 3 3 4 4 2" xfId="11667"/>
    <cellStyle name="Moeda 3 3 4 4 2 2" xfId="31684"/>
    <cellStyle name="Moeda 3 3 4 4 2 2 2" xfId="40827"/>
    <cellStyle name="Moeda 3 3 4 4 2 3" xfId="36256"/>
    <cellStyle name="Moeda 3 3 4 4 2 4" xfId="27113"/>
    <cellStyle name="Moeda 3 3 4 4 2 5" xfId="44728"/>
    <cellStyle name="Moeda 3 3 4 4 2 6" xfId="22540"/>
    <cellStyle name="Moeda 3 3 4 4 3" xfId="18257"/>
    <cellStyle name="Moeda 3 3 4 4 3 2" xfId="33205"/>
    <cellStyle name="Moeda 3 3 4 4 3 2 2" xfId="42348"/>
    <cellStyle name="Moeda 3 3 4 4 3 3" xfId="37777"/>
    <cellStyle name="Moeda 3 3 4 4 3 4" xfId="28634"/>
    <cellStyle name="Moeda 3 3 4 4 3 5" xfId="45871"/>
    <cellStyle name="Moeda 3 3 4 4 3 6" xfId="24061"/>
    <cellStyle name="Moeda 3 3 4 4 4" xfId="30164"/>
    <cellStyle name="Moeda 3 3 4 4 4 2" xfId="39307"/>
    <cellStyle name="Moeda 3 3 4 4 5" xfId="34736"/>
    <cellStyle name="Moeda 3 3 4 4 6" xfId="25593"/>
    <cellStyle name="Moeda 3 3 4 4 7" xfId="43586"/>
    <cellStyle name="Moeda 3 3 4 4 8" xfId="21020"/>
    <cellStyle name="Moeda 3 3 4 5" xfId="7280"/>
    <cellStyle name="Moeda 3 3 4 5 2" xfId="30671"/>
    <cellStyle name="Moeda 3 3 4 5 2 2" xfId="39814"/>
    <cellStyle name="Moeda 3 3 4 5 3" xfId="35243"/>
    <cellStyle name="Moeda 3 3 4 5 4" xfId="26100"/>
    <cellStyle name="Moeda 3 3 4 5 5" xfId="43967"/>
    <cellStyle name="Moeda 3 3 4 5 6" xfId="21527"/>
    <cellStyle name="Moeda 3 3 4 6" xfId="13870"/>
    <cellStyle name="Moeda 3 3 4 6 2" xfId="32192"/>
    <cellStyle name="Moeda 3 3 4 6 2 2" xfId="41335"/>
    <cellStyle name="Moeda 3 3 4 6 3" xfId="36764"/>
    <cellStyle name="Moeda 3 3 4 6 4" xfId="27621"/>
    <cellStyle name="Moeda 3 3 4 6 5" xfId="45110"/>
    <cellStyle name="Moeda 3 3 4 6 6" xfId="23048"/>
    <cellStyle name="Moeda 3 3 4 7" xfId="29150"/>
    <cellStyle name="Moeda 3 3 4 7 2" xfId="38293"/>
    <cellStyle name="Moeda 3 3 4 8" xfId="33722"/>
    <cellStyle name="Moeda 3 3 4 9" xfId="24579"/>
    <cellStyle name="Moeda 3 3 5" xfId="1224"/>
    <cellStyle name="Moeda 3 3 5 10" xfId="20131"/>
    <cellStyle name="Moeda 3 3 5 2" xfId="3415"/>
    <cellStyle name="Moeda 3 3 5 2 2" xfId="10005"/>
    <cellStyle name="Moeda 3 3 5 2 2 2" xfId="31302"/>
    <cellStyle name="Moeda 3 3 5 2 2 2 2" xfId="40445"/>
    <cellStyle name="Moeda 3 3 5 2 2 3" xfId="35874"/>
    <cellStyle name="Moeda 3 3 5 2 2 4" xfId="26731"/>
    <cellStyle name="Moeda 3 3 5 2 2 5" xfId="44441"/>
    <cellStyle name="Moeda 3 3 5 2 2 6" xfId="22158"/>
    <cellStyle name="Moeda 3 3 5 2 3" xfId="16595"/>
    <cellStyle name="Moeda 3 3 5 2 3 2" xfId="32823"/>
    <cellStyle name="Moeda 3 3 5 2 3 2 2" xfId="41966"/>
    <cellStyle name="Moeda 3 3 5 2 3 3" xfId="37395"/>
    <cellStyle name="Moeda 3 3 5 2 3 4" xfId="28252"/>
    <cellStyle name="Moeda 3 3 5 2 3 5" xfId="45584"/>
    <cellStyle name="Moeda 3 3 5 2 3 6" xfId="23679"/>
    <cellStyle name="Moeda 3 3 5 2 4" xfId="29782"/>
    <cellStyle name="Moeda 3 3 5 2 4 2" xfId="38925"/>
    <cellStyle name="Moeda 3 3 5 2 5" xfId="34354"/>
    <cellStyle name="Moeda 3 3 5 2 6" xfId="25211"/>
    <cellStyle name="Moeda 3 3 5 2 7" xfId="43299"/>
    <cellStyle name="Moeda 3 3 5 2 8" xfId="20638"/>
    <cellStyle name="Moeda 3 3 5 3" xfId="5613"/>
    <cellStyle name="Moeda 3 3 5 3 2" xfId="12203"/>
    <cellStyle name="Moeda 3 3 5 3 2 2" xfId="31808"/>
    <cellStyle name="Moeda 3 3 5 3 2 2 2" xfId="40951"/>
    <cellStyle name="Moeda 3 3 5 3 2 3" xfId="36380"/>
    <cellStyle name="Moeda 3 3 5 3 2 4" xfId="27237"/>
    <cellStyle name="Moeda 3 3 5 3 2 5" xfId="44821"/>
    <cellStyle name="Moeda 3 3 5 3 2 6" xfId="22664"/>
    <cellStyle name="Moeda 3 3 5 3 3" xfId="18793"/>
    <cellStyle name="Moeda 3 3 5 3 3 2" xfId="33329"/>
    <cellStyle name="Moeda 3 3 5 3 3 2 2" xfId="42472"/>
    <cellStyle name="Moeda 3 3 5 3 3 3" xfId="37901"/>
    <cellStyle name="Moeda 3 3 5 3 3 4" xfId="28758"/>
    <cellStyle name="Moeda 3 3 5 3 3 5" xfId="45964"/>
    <cellStyle name="Moeda 3 3 5 3 3 6" xfId="24185"/>
    <cellStyle name="Moeda 3 3 5 3 4" xfId="30288"/>
    <cellStyle name="Moeda 3 3 5 3 4 2" xfId="39431"/>
    <cellStyle name="Moeda 3 3 5 3 5" xfId="34860"/>
    <cellStyle name="Moeda 3 3 5 3 6" xfId="25717"/>
    <cellStyle name="Moeda 3 3 5 3 7" xfId="43679"/>
    <cellStyle name="Moeda 3 3 5 3 8" xfId="21144"/>
    <cellStyle name="Moeda 3 3 5 4" xfId="7816"/>
    <cellStyle name="Moeda 3 3 5 4 2" xfId="30795"/>
    <cellStyle name="Moeda 3 3 5 4 2 2" xfId="39938"/>
    <cellStyle name="Moeda 3 3 5 4 3" xfId="35367"/>
    <cellStyle name="Moeda 3 3 5 4 4" xfId="26224"/>
    <cellStyle name="Moeda 3 3 5 4 5" xfId="44060"/>
    <cellStyle name="Moeda 3 3 5 4 6" xfId="21651"/>
    <cellStyle name="Moeda 3 3 5 5" xfId="14406"/>
    <cellStyle name="Moeda 3 3 5 5 2" xfId="32316"/>
    <cellStyle name="Moeda 3 3 5 5 2 2" xfId="41459"/>
    <cellStyle name="Moeda 3 3 5 5 3" xfId="36888"/>
    <cellStyle name="Moeda 3 3 5 5 4" xfId="27745"/>
    <cellStyle name="Moeda 3 3 5 5 5" xfId="45203"/>
    <cellStyle name="Moeda 3 3 5 5 6" xfId="23172"/>
    <cellStyle name="Moeda 3 3 5 6" xfId="29275"/>
    <cellStyle name="Moeda 3 3 5 6 2" xfId="38418"/>
    <cellStyle name="Moeda 3 3 5 7" xfId="33847"/>
    <cellStyle name="Moeda 3 3 5 8" xfId="24704"/>
    <cellStyle name="Moeda 3 3 5 9" xfId="42918"/>
    <cellStyle name="Moeda 3 3 6" xfId="2328"/>
    <cellStyle name="Moeda 3 3 6 2" xfId="8918"/>
    <cellStyle name="Moeda 3 3 6 2 2" xfId="31049"/>
    <cellStyle name="Moeda 3 3 6 2 2 2" xfId="40192"/>
    <cellStyle name="Moeda 3 3 6 2 3" xfId="35621"/>
    <cellStyle name="Moeda 3 3 6 2 4" xfId="26478"/>
    <cellStyle name="Moeda 3 3 6 2 5" xfId="44251"/>
    <cellStyle name="Moeda 3 3 6 2 6" xfId="21905"/>
    <cellStyle name="Moeda 3 3 6 3" xfId="15508"/>
    <cellStyle name="Moeda 3 3 6 3 2" xfId="32570"/>
    <cellStyle name="Moeda 3 3 6 3 2 2" xfId="41713"/>
    <cellStyle name="Moeda 3 3 6 3 3" xfId="37142"/>
    <cellStyle name="Moeda 3 3 6 3 4" xfId="27999"/>
    <cellStyle name="Moeda 3 3 6 3 5" xfId="45394"/>
    <cellStyle name="Moeda 3 3 6 3 6" xfId="23426"/>
    <cellStyle name="Moeda 3 3 6 4" xfId="29529"/>
    <cellStyle name="Moeda 3 3 6 4 2" xfId="38672"/>
    <cellStyle name="Moeda 3 3 6 5" xfId="34101"/>
    <cellStyle name="Moeda 3 3 6 6" xfId="24958"/>
    <cellStyle name="Moeda 3 3 6 7" xfId="43109"/>
    <cellStyle name="Moeda 3 3 6 8" xfId="20385"/>
    <cellStyle name="Moeda 3 3 7" xfId="4502"/>
    <cellStyle name="Moeda 3 3 7 2" xfId="11092"/>
    <cellStyle name="Moeda 3 3 7 2 2" xfId="31555"/>
    <cellStyle name="Moeda 3 3 7 2 2 2" xfId="40698"/>
    <cellStyle name="Moeda 3 3 7 2 3" xfId="36127"/>
    <cellStyle name="Moeda 3 3 7 2 4" xfId="26984"/>
    <cellStyle name="Moeda 3 3 7 2 5" xfId="44631"/>
    <cellStyle name="Moeda 3 3 7 2 6" xfId="22411"/>
    <cellStyle name="Moeda 3 3 7 3" xfId="17682"/>
    <cellStyle name="Moeda 3 3 7 3 2" xfId="33076"/>
    <cellStyle name="Moeda 3 3 7 3 2 2" xfId="42219"/>
    <cellStyle name="Moeda 3 3 7 3 3" xfId="37648"/>
    <cellStyle name="Moeda 3 3 7 3 4" xfId="28505"/>
    <cellStyle name="Moeda 3 3 7 3 5" xfId="45774"/>
    <cellStyle name="Moeda 3 3 7 3 6" xfId="23932"/>
    <cellStyle name="Moeda 3 3 7 4" xfId="30035"/>
    <cellStyle name="Moeda 3 3 7 4 2" xfId="39178"/>
    <cellStyle name="Moeda 3 3 7 5" xfId="34607"/>
    <cellStyle name="Moeda 3 3 7 6" xfId="25464"/>
    <cellStyle name="Moeda 3 3 7 7" xfId="43489"/>
    <cellStyle name="Moeda 3 3 7 8" xfId="20891"/>
    <cellStyle name="Moeda 3 3 8" xfId="6717"/>
    <cellStyle name="Moeda 3 3 8 2" xfId="30542"/>
    <cellStyle name="Moeda 3 3 8 2 2" xfId="39685"/>
    <cellStyle name="Moeda 3 3 8 3" xfId="35114"/>
    <cellStyle name="Moeda 3 3 8 4" xfId="25971"/>
    <cellStyle name="Moeda 3 3 8 5" xfId="43870"/>
    <cellStyle name="Moeda 3 3 8 6" xfId="21398"/>
    <cellStyle name="Moeda 3 3 9" xfId="13307"/>
    <cellStyle name="Moeda 3 3 9 2" xfId="32063"/>
    <cellStyle name="Moeda 3 3 9 2 2" xfId="41206"/>
    <cellStyle name="Moeda 3 3 9 3" xfId="36635"/>
    <cellStyle name="Moeda 3 3 9 4" xfId="27492"/>
    <cellStyle name="Moeda 3 3 9 5" xfId="45013"/>
    <cellStyle name="Moeda 3 3 9 6" xfId="22919"/>
    <cellStyle name="Moeda 3 4" xfId="134"/>
    <cellStyle name="Moeda 3 4 10" xfId="29022"/>
    <cellStyle name="Moeda 3 4 10 2" xfId="38165"/>
    <cellStyle name="Moeda 3 4 11" xfId="33594"/>
    <cellStyle name="Moeda 3 4 12" xfId="24451"/>
    <cellStyle name="Moeda 3 4 13" xfId="42730"/>
    <cellStyle name="Moeda 3 4 14" xfId="19878"/>
    <cellStyle name="Moeda 3 4 2" xfId="240"/>
    <cellStyle name="Moeda 3 4 2 10" xfId="33623"/>
    <cellStyle name="Moeda 3 4 2 11" xfId="24480"/>
    <cellStyle name="Moeda 3 4 2 12" xfId="42751"/>
    <cellStyle name="Moeda 3 4 2 13" xfId="19907"/>
    <cellStyle name="Moeda 3 4 2 2" xfId="501"/>
    <cellStyle name="Moeda 3 4 2 2 10" xfId="24542"/>
    <cellStyle name="Moeda 3 4 2 2 11" xfId="42797"/>
    <cellStyle name="Moeda 3 4 2 2 12" xfId="19969"/>
    <cellStyle name="Moeda 3 4 2 2 2" xfId="1056"/>
    <cellStyle name="Moeda 3 4 2 2 2 10" xfId="42894"/>
    <cellStyle name="Moeda 3 4 2 2 2 11" xfId="20098"/>
    <cellStyle name="Moeda 3 4 2 2 2 2" xfId="2159"/>
    <cellStyle name="Moeda 3 4 2 2 2 2 10" xfId="20352"/>
    <cellStyle name="Moeda 3 4 2 2 2 2 2" xfId="4349"/>
    <cellStyle name="Moeda 3 4 2 2 2 2 2 2" xfId="10939"/>
    <cellStyle name="Moeda 3 4 2 2 2 2 2 2 2" xfId="31523"/>
    <cellStyle name="Moeda 3 4 2 2 2 2 2 2 2 2" xfId="40666"/>
    <cellStyle name="Moeda 3 4 2 2 2 2 2 2 3" xfId="36095"/>
    <cellStyle name="Moeda 3 4 2 2 2 2 2 2 4" xfId="26952"/>
    <cellStyle name="Moeda 3 4 2 2 2 2 2 2 5" xfId="44607"/>
    <cellStyle name="Moeda 3 4 2 2 2 2 2 2 6" xfId="22379"/>
    <cellStyle name="Moeda 3 4 2 2 2 2 2 3" xfId="17529"/>
    <cellStyle name="Moeda 3 4 2 2 2 2 2 3 2" xfId="33044"/>
    <cellStyle name="Moeda 3 4 2 2 2 2 2 3 2 2" xfId="42187"/>
    <cellStyle name="Moeda 3 4 2 2 2 2 2 3 3" xfId="37616"/>
    <cellStyle name="Moeda 3 4 2 2 2 2 2 3 4" xfId="28473"/>
    <cellStyle name="Moeda 3 4 2 2 2 2 2 3 5" xfId="45750"/>
    <cellStyle name="Moeda 3 4 2 2 2 2 2 3 6" xfId="23900"/>
    <cellStyle name="Moeda 3 4 2 2 2 2 2 4" xfId="30003"/>
    <cellStyle name="Moeda 3 4 2 2 2 2 2 4 2" xfId="39146"/>
    <cellStyle name="Moeda 3 4 2 2 2 2 2 5" xfId="34575"/>
    <cellStyle name="Moeda 3 4 2 2 2 2 2 6" xfId="25432"/>
    <cellStyle name="Moeda 3 4 2 2 2 2 2 7" xfId="43465"/>
    <cellStyle name="Moeda 3 4 2 2 2 2 2 8" xfId="20859"/>
    <cellStyle name="Moeda 3 4 2 2 2 2 3" xfId="6547"/>
    <cellStyle name="Moeda 3 4 2 2 2 2 3 2" xfId="13137"/>
    <cellStyle name="Moeda 3 4 2 2 2 2 3 2 2" xfId="32029"/>
    <cellStyle name="Moeda 3 4 2 2 2 2 3 2 2 2" xfId="41172"/>
    <cellStyle name="Moeda 3 4 2 2 2 2 3 2 3" xfId="36601"/>
    <cellStyle name="Moeda 3 4 2 2 2 2 3 2 4" xfId="27458"/>
    <cellStyle name="Moeda 3 4 2 2 2 2 3 2 5" xfId="44987"/>
    <cellStyle name="Moeda 3 4 2 2 2 2 3 2 6" xfId="22885"/>
    <cellStyle name="Moeda 3 4 2 2 2 2 3 3" xfId="19727"/>
    <cellStyle name="Moeda 3 4 2 2 2 2 3 3 2" xfId="33550"/>
    <cellStyle name="Moeda 3 4 2 2 2 2 3 3 2 2" xfId="42693"/>
    <cellStyle name="Moeda 3 4 2 2 2 2 3 3 3" xfId="38122"/>
    <cellStyle name="Moeda 3 4 2 2 2 2 3 3 4" xfId="28979"/>
    <cellStyle name="Moeda 3 4 2 2 2 2 3 3 5" xfId="46130"/>
    <cellStyle name="Moeda 3 4 2 2 2 2 3 3 6" xfId="24406"/>
    <cellStyle name="Moeda 3 4 2 2 2 2 3 4" xfId="30509"/>
    <cellStyle name="Moeda 3 4 2 2 2 2 3 4 2" xfId="39652"/>
    <cellStyle name="Moeda 3 4 2 2 2 2 3 5" xfId="35081"/>
    <cellStyle name="Moeda 3 4 2 2 2 2 3 6" xfId="25938"/>
    <cellStyle name="Moeda 3 4 2 2 2 2 3 7" xfId="43845"/>
    <cellStyle name="Moeda 3 4 2 2 2 2 3 8" xfId="21365"/>
    <cellStyle name="Moeda 3 4 2 2 2 2 4" xfId="8750"/>
    <cellStyle name="Moeda 3 4 2 2 2 2 4 2" xfId="31016"/>
    <cellStyle name="Moeda 3 4 2 2 2 2 4 2 2" xfId="40159"/>
    <cellStyle name="Moeda 3 4 2 2 2 2 4 3" xfId="35588"/>
    <cellStyle name="Moeda 3 4 2 2 2 2 4 4" xfId="26445"/>
    <cellStyle name="Moeda 3 4 2 2 2 2 4 5" xfId="44226"/>
    <cellStyle name="Moeda 3 4 2 2 2 2 4 6" xfId="21872"/>
    <cellStyle name="Moeda 3 4 2 2 2 2 5" xfId="15340"/>
    <cellStyle name="Moeda 3 4 2 2 2 2 5 2" xfId="32537"/>
    <cellStyle name="Moeda 3 4 2 2 2 2 5 2 2" xfId="41680"/>
    <cellStyle name="Moeda 3 4 2 2 2 2 5 3" xfId="37109"/>
    <cellStyle name="Moeda 3 4 2 2 2 2 5 4" xfId="27966"/>
    <cellStyle name="Moeda 3 4 2 2 2 2 5 5" xfId="45369"/>
    <cellStyle name="Moeda 3 4 2 2 2 2 5 6" xfId="23393"/>
    <cellStyle name="Moeda 3 4 2 2 2 2 6" xfId="29496"/>
    <cellStyle name="Moeda 3 4 2 2 2 2 6 2" xfId="38639"/>
    <cellStyle name="Moeda 3 4 2 2 2 2 7" xfId="34068"/>
    <cellStyle name="Moeda 3 4 2 2 2 2 8" xfId="24925"/>
    <cellStyle name="Moeda 3 4 2 2 2 2 9" xfId="43084"/>
    <cellStyle name="Moeda 3 4 2 2 2 3" xfId="3250"/>
    <cellStyle name="Moeda 3 4 2 2 2 3 2" xfId="9840"/>
    <cellStyle name="Moeda 3 4 2 2 2 3 2 2" xfId="31270"/>
    <cellStyle name="Moeda 3 4 2 2 2 3 2 2 2" xfId="40413"/>
    <cellStyle name="Moeda 3 4 2 2 2 3 2 3" xfId="35842"/>
    <cellStyle name="Moeda 3 4 2 2 2 3 2 4" xfId="26699"/>
    <cellStyle name="Moeda 3 4 2 2 2 3 2 5" xfId="44417"/>
    <cellStyle name="Moeda 3 4 2 2 2 3 2 6" xfId="22126"/>
    <cellStyle name="Moeda 3 4 2 2 2 3 3" xfId="16430"/>
    <cellStyle name="Moeda 3 4 2 2 2 3 3 2" xfId="32791"/>
    <cellStyle name="Moeda 3 4 2 2 2 3 3 2 2" xfId="41934"/>
    <cellStyle name="Moeda 3 4 2 2 2 3 3 3" xfId="37363"/>
    <cellStyle name="Moeda 3 4 2 2 2 3 3 4" xfId="28220"/>
    <cellStyle name="Moeda 3 4 2 2 2 3 3 5" xfId="45560"/>
    <cellStyle name="Moeda 3 4 2 2 2 3 3 6" xfId="23647"/>
    <cellStyle name="Moeda 3 4 2 2 2 3 4" xfId="29750"/>
    <cellStyle name="Moeda 3 4 2 2 2 3 4 2" xfId="38893"/>
    <cellStyle name="Moeda 3 4 2 2 2 3 5" xfId="34322"/>
    <cellStyle name="Moeda 3 4 2 2 2 3 6" xfId="25179"/>
    <cellStyle name="Moeda 3 4 2 2 2 3 7" xfId="43275"/>
    <cellStyle name="Moeda 3 4 2 2 2 3 8" xfId="20606"/>
    <cellStyle name="Moeda 3 4 2 2 2 4" xfId="5448"/>
    <cellStyle name="Moeda 3 4 2 2 2 4 2" xfId="12038"/>
    <cellStyle name="Moeda 3 4 2 2 2 4 2 2" xfId="31776"/>
    <cellStyle name="Moeda 3 4 2 2 2 4 2 2 2" xfId="40919"/>
    <cellStyle name="Moeda 3 4 2 2 2 4 2 3" xfId="36348"/>
    <cellStyle name="Moeda 3 4 2 2 2 4 2 4" xfId="27205"/>
    <cellStyle name="Moeda 3 4 2 2 2 4 2 5" xfId="44797"/>
    <cellStyle name="Moeda 3 4 2 2 2 4 2 6" xfId="22632"/>
    <cellStyle name="Moeda 3 4 2 2 2 4 3" xfId="18628"/>
    <cellStyle name="Moeda 3 4 2 2 2 4 3 2" xfId="33297"/>
    <cellStyle name="Moeda 3 4 2 2 2 4 3 2 2" xfId="42440"/>
    <cellStyle name="Moeda 3 4 2 2 2 4 3 3" xfId="37869"/>
    <cellStyle name="Moeda 3 4 2 2 2 4 3 4" xfId="28726"/>
    <cellStyle name="Moeda 3 4 2 2 2 4 3 5" xfId="45940"/>
    <cellStyle name="Moeda 3 4 2 2 2 4 3 6" xfId="24153"/>
    <cellStyle name="Moeda 3 4 2 2 2 4 4" xfId="30256"/>
    <cellStyle name="Moeda 3 4 2 2 2 4 4 2" xfId="39399"/>
    <cellStyle name="Moeda 3 4 2 2 2 4 5" xfId="34828"/>
    <cellStyle name="Moeda 3 4 2 2 2 4 6" xfId="25685"/>
    <cellStyle name="Moeda 3 4 2 2 2 4 7" xfId="43655"/>
    <cellStyle name="Moeda 3 4 2 2 2 4 8" xfId="21112"/>
    <cellStyle name="Moeda 3 4 2 2 2 5" xfId="7651"/>
    <cellStyle name="Moeda 3 4 2 2 2 5 2" xfId="30763"/>
    <cellStyle name="Moeda 3 4 2 2 2 5 2 2" xfId="39906"/>
    <cellStyle name="Moeda 3 4 2 2 2 5 3" xfId="35335"/>
    <cellStyle name="Moeda 3 4 2 2 2 5 4" xfId="26192"/>
    <cellStyle name="Moeda 3 4 2 2 2 5 5" xfId="44036"/>
    <cellStyle name="Moeda 3 4 2 2 2 5 6" xfId="21619"/>
    <cellStyle name="Moeda 3 4 2 2 2 6" xfId="14241"/>
    <cellStyle name="Moeda 3 4 2 2 2 6 2" xfId="32284"/>
    <cellStyle name="Moeda 3 4 2 2 2 6 2 2" xfId="41427"/>
    <cellStyle name="Moeda 3 4 2 2 2 6 3" xfId="36856"/>
    <cellStyle name="Moeda 3 4 2 2 2 6 4" xfId="27713"/>
    <cellStyle name="Moeda 3 4 2 2 2 6 5" xfId="45179"/>
    <cellStyle name="Moeda 3 4 2 2 2 6 6" xfId="23140"/>
    <cellStyle name="Moeda 3 4 2 2 2 7" xfId="29242"/>
    <cellStyle name="Moeda 3 4 2 2 2 7 2" xfId="38385"/>
    <cellStyle name="Moeda 3 4 2 2 2 8" xfId="33814"/>
    <cellStyle name="Moeda 3 4 2 2 2 9" xfId="24671"/>
    <cellStyle name="Moeda 3 4 2 2 3" xfId="1607"/>
    <cellStyle name="Moeda 3 4 2 2 3 10" xfId="20223"/>
    <cellStyle name="Moeda 3 4 2 2 3 2" xfId="3798"/>
    <cellStyle name="Moeda 3 4 2 2 3 2 2" xfId="10388"/>
    <cellStyle name="Moeda 3 4 2 2 3 2 2 2" xfId="31394"/>
    <cellStyle name="Moeda 3 4 2 2 3 2 2 2 2" xfId="40537"/>
    <cellStyle name="Moeda 3 4 2 2 3 2 2 3" xfId="35966"/>
    <cellStyle name="Moeda 3 4 2 2 3 2 2 4" xfId="26823"/>
    <cellStyle name="Moeda 3 4 2 2 3 2 2 5" xfId="44510"/>
    <cellStyle name="Moeda 3 4 2 2 3 2 2 6" xfId="22250"/>
    <cellStyle name="Moeda 3 4 2 2 3 2 3" xfId="16978"/>
    <cellStyle name="Moeda 3 4 2 2 3 2 3 2" xfId="32915"/>
    <cellStyle name="Moeda 3 4 2 2 3 2 3 2 2" xfId="42058"/>
    <cellStyle name="Moeda 3 4 2 2 3 2 3 3" xfId="37487"/>
    <cellStyle name="Moeda 3 4 2 2 3 2 3 4" xfId="28344"/>
    <cellStyle name="Moeda 3 4 2 2 3 2 3 5" xfId="45653"/>
    <cellStyle name="Moeda 3 4 2 2 3 2 3 6" xfId="23771"/>
    <cellStyle name="Moeda 3 4 2 2 3 2 4" xfId="29874"/>
    <cellStyle name="Moeda 3 4 2 2 3 2 4 2" xfId="39017"/>
    <cellStyle name="Moeda 3 4 2 2 3 2 5" xfId="34446"/>
    <cellStyle name="Moeda 3 4 2 2 3 2 6" xfId="25303"/>
    <cellStyle name="Moeda 3 4 2 2 3 2 7" xfId="43368"/>
    <cellStyle name="Moeda 3 4 2 2 3 2 8" xfId="20730"/>
    <cellStyle name="Moeda 3 4 2 2 3 3" xfId="5996"/>
    <cellStyle name="Moeda 3 4 2 2 3 3 2" xfId="12586"/>
    <cellStyle name="Moeda 3 4 2 2 3 3 2 2" xfId="31900"/>
    <cellStyle name="Moeda 3 4 2 2 3 3 2 2 2" xfId="41043"/>
    <cellStyle name="Moeda 3 4 2 2 3 3 2 3" xfId="36472"/>
    <cellStyle name="Moeda 3 4 2 2 3 3 2 4" xfId="27329"/>
    <cellStyle name="Moeda 3 4 2 2 3 3 2 5" xfId="44890"/>
    <cellStyle name="Moeda 3 4 2 2 3 3 2 6" xfId="22756"/>
    <cellStyle name="Moeda 3 4 2 2 3 3 3" xfId="19176"/>
    <cellStyle name="Moeda 3 4 2 2 3 3 3 2" xfId="33421"/>
    <cellStyle name="Moeda 3 4 2 2 3 3 3 2 2" xfId="42564"/>
    <cellStyle name="Moeda 3 4 2 2 3 3 3 3" xfId="37993"/>
    <cellStyle name="Moeda 3 4 2 2 3 3 3 4" xfId="28850"/>
    <cellStyle name="Moeda 3 4 2 2 3 3 3 5" xfId="46033"/>
    <cellStyle name="Moeda 3 4 2 2 3 3 3 6" xfId="24277"/>
    <cellStyle name="Moeda 3 4 2 2 3 3 4" xfId="30380"/>
    <cellStyle name="Moeda 3 4 2 2 3 3 4 2" xfId="39523"/>
    <cellStyle name="Moeda 3 4 2 2 3 3 5" xfId="34952"/>
    <cellStyle name="Moeda 3 4 2 2 3 3 6" xfId="25809"/>
    <cellStyle name="Moeda 3 4 2 2 3 3 7" xfId="43748"/>
    <cellStyle name="Moeda 3 4 2 2 3 3 8" xfId="21236"/>
    <cellStyle name="Moeda 3 4 2 2 3 4" xfId="8199"/>
    <cellStyle name="Moeda 3 4 2 2 3 4 2" xfId="30887"/>
    <cellStyle name="Moeda 3 4 2 2 3 4 2 2" xfId="40030"/>
    <cellStyle name="Moeda 3 4 2 2 3 4 3" xfId="35459"/>
    <cellStyle name="Moeda 3 4 2 2 3 4 4" xfId="26316"/>
    <cellStyle name="Moeda 3 4 2 2 3 4 5" xfId="44129"/>
    <cellStyle name="Moeda 3 4 2 2 3 4 6" xfId="21743"/>
    <cellStyle name="Moeda 3 4 2 2 3 5" xfId="14789"/>
    <cellStyle name="Moeda 3 4 2 2 3 5 2" xfId="32408"/>
    <cellStyle name="Moeda 3 4 2 2 3 5 2 2" xfId="41551"/>
    <cellStyle name="Moeda 3 4 2 2 3 5 3" xfId="36980"/>
    <cellStyle name="Moeda 3 4 2 2 3 5 4" xfId="27837"/>
    <cellStyle name="Moeda 3 4 2 2 3 5 5" xfId="45272"/>
    <cellStyle name="Moeda 3 4 2 2 3 5 6" xfId="23264"/>
    <cellStyle name="Moeda 3 4 2 2 3 6" xfId="29367"/>
    <cellStyle name="Moeda 3 4 2 2 3 6 2" xfId="38510"/>
    <cellStyle name="Moeda 3 4 2 2 3 7" xfId="33939"/>
    <cellStyle name="Moeda 3 4 2 2 3 8" xfId="24796"/>
    <cellStyle name="Moeda 3 4 2 2 3 9" xfId="42987"/>
    <cellStyle name="Moeda 3 4 2 2 4" xfId="2699"/>
    <cellStyle name="Moeda 3 4 2 2 4 2" xfId="9289"/>
    <cellStyle name="Moeda 3 4 2 2 4 2 2" xfId="31141"/>
    <cellStyle name="Moeda 3 4 2 2 4 2 2 2" xfId="40284"/>
    <cellStyle name="Moeda 3 4 2 2 4 2 3" xfId="35713"/>
    <cellStyle name="Moeda 3 4 2 2 4 2 4" xfId="26570"/>
    <cellStyle name="Moeda 3 4 2 2 4 2 5" xfId="44320"/>
    <cellStyle name="Moeda 3 4 2 2 4 2 6" xfId="21997"/>
    <cellStyle name="Moeda 3 4 2 2 4 3" xfId="15879"/>
    <cellStyle name="Moeda 3 4 2 2 4 3 2" xfId="32662"/>
    <cellStyle name="Moeda 3 4 2 2 4 3 2 2" xfId="41805"/>
    <cellStyle name="Moeda 3 4 2 2 4 3 3" xfId="37234"/>
    <cellStyle name="Moeda 3 4 2 2 4 3 4" xfId="28091"/>
    <cellStyle name="Moeda 3 4 2 2 4 3 5" xfId="45463"/>
    <cellStyle name="Moeda 3 4 2 2 4 3 6" xfId="23518"/>
    <cellStyle name="Moeda 3 4 2 2 4 4" xfId="29621"/>
    <cellStyle name="Moeda 3 4 2 2 4 4 2" xfId="38764"/>
    <cellStyle name="Moeda 3 4 2 2 4 5" xfId="34193"/>
    <cellStyle name="Moeda 3 4 2 2 4 6" xfId="25050"/>
    <cellStyle name="Moeda 3 4 2 2 4 7" xfId="43178"/>
    <cellStyle name="Moeda 3 4 2 2 4 8" xfId="20477"/>
    <cellStyle name="Moeda 3 4 2 2 5" xfId="4885"/>
    <cellStyle name="Moeda 3 4 2 2 5 2" xfId="11475"/>
    <cellStyle name="Moeda 3 4 2 2 5 2 2" xfId="31647"/>
    <cellStyle name="Moeda 3 4 2 2 5 2 2 2" xfId="40790"/>
    <cellStyle name="Moeda 3 4 2 2 5 2 3" xfId="36219"/>
    <cellStyle name="Moeda 3 4 2 2 5 2 4" xfId="27076"/>
    <cellStyle name="Moeda 3 4 2 2 5 2 5" xfId="44700"/>
    <cellStyle name="Moeda 3 4 2 2 5 2 6" xfId="22503"/>
    <cellStyle name="Moeda 3 4 2 2 5 3" xfId="18065"/>
    <cellStyle name="Moeda 3 4 2 2 5 3 2" xfId="33168"/>
    <cellStyle name="Moeda 3 4 2 2 5 3 2 2" xfId="42311"/>
    <cellStyle name="Moeda 3 4 2 2 5 3 3" xfId="37740"/>
    <cellStyle name="Moeda 3 4 2 2 5 3 4" xfId="28597"/>
    <cellStyle name="Moeda 3 4 2 2 5 3 5" xfId="45843"/>
    <cellStyle name="Moeda 3 4 2 2 5 3 6" xfId="24024"/>
    <cellStyle name="Moeda 3 4 2 2 5 4" xfId="30127"/>
    <cellStyle name="Moeda 3 4 2 2 5 4 2" xfId="39270"/>
    <cellStyle name="Moeda 3 4 2 2 5 5" xfId="34699"/>
    <cellStyle name="Moeda 3 4 2 2 5 6" xfId="25556"/>
    <cellStyle name="Moeda 3 4 2 2 5 7" xfId="43558"/>
    <cellStyle name="Moeda 3 4 2 2 5 8" xfId="20983"/>
    <cellStyle name="Moeda 3 4 2 2 6" xfId="7088"/>
    <cellStyle name="Moeda 3 4 2 2 6 2" xfId="30634"/>
    <cellStyle name="Moeda 3 4 2 2 6 2 2" xfId="39777"/>
    <cellStyle name="Moeda 3 4 2 2 6 3" xfId="35206"/>
    <cellStyle name="Moeda 3 4 2 2 6 4" xfId="26063"/>
    <cellStyle name="Moeda 3 4 2 2 6 5" xfId="43939"/>
    <cellStyle name="Moeda 3 4 2 2 6 6" xfId="21490"/>
    <cellStyle name="Moeda 3 4 2 2 7" xfId="13678"/>
    <cellStyle name="Moeda 3 4 2 2 7 2" xfId="32155"/>
    <cellStyle name="Moeda 3 4 2 2 7 2 2" xfId="41298"/>
    <cellStyle name="Moeda 3 4 2 2 7 3" xfId="36727"/>
    <cellStyle name="Moeda 3 4 2 2 7 4" xfId="27584"/>
    <cellStyle name="Moeda 3 4 2 2 7 5" xfId="45082"/>
    <cellStyle name="Moeda 3 4 2 2 7 6" xfId="23011"/>
    <cellStyle name="Moeda 3 4 2 2 8" xfId="29113"/>
    <cellStyle name="Moeda 3 4 2 2 8 2" xfId="38256"/>
    <cellStyle name="Moeda 3 4 2 2 9" xfId="33685"/>
    <cellStyle name="Moeda 3 4 2 3" xfId="800"/>
    <cellStyle name="Moeda 3 4 2 3 10" xfId="42849"/>
    <cellStyle name="Moeda 3 4 2 3 11" xfId="20038"/>
    <cellStyle name="Moeda 3 4 2 3 2" xfId="1903"/>
    <cellStyle name="Moeda 3 4 2 3 2 10" xfId="20292"/>
    <cellStyle name="Moeda 3 4 2 3 2 2" xfId="4093"/>
    <cellStyle name="Moeda 3 4 2 3 2 2 2" xfId="10683"/>
    <cellStyle name="Moeda 3 4 2 3 2 2 2 2" xfId="31463"/>
    <cellStyle name="Moeda 3 4 2 3 2 2 2 2 2" xfId="40606"/>
    <cellStyle name="Moeda 3 4 2 3 2 2 2 3" xfId="36035"/>
    <cellStyle name="Moeda 3 4 2 3 2 2 2 4" xfId="26892"/>
    <cellStyle name="Moeda 3 4 2 3 2 2 2 5" xfId="44562"/>
    <cellStyle name="Moeda 3 4 2 3 2 2 2 6" xfId="22319"/>
    <cellStyle name="Moeda 3 4 2 3 2 2 3" xfId="17273"/>
    <cellStyle name="Moeda 3 4 2 3 2 2 3 2" xfId="32984"/>
    <cellStyle name="Moeda 3 4 2 3 2 2 3 2 2" xfId="42127"/>
    <cellStyle name="Moeda 3 4 2 3 2 2 3 3" xfId="37556"/>
    <cellStyle name="Moeda 3 4 2 3 2 2 3 4" xfId="28413"/>
    <cellStyle name="Moeda 3 4 2 3 2 2 3 5" xfId="45705"/>
    <cellStyle name="Moeda 3 4 2 3 2 2 3 6" xfId="23840"/>
    <cellStyle name="Moeda 3 4 2 3 2 2 4" xfId="29943"/>
    <cellStyle name="Moeda 3 4 2 3 2 2 4 2" xfId="39086"/>
    <cellStyle name="Moeda 3 4 2 3 2 2 5" xfId="34515"/>
    <cellStyle name="Moeda 3 4 2 3 2 2 6" xfId="25372"/>
    <cellStyle name="Moeda 3 4 2 3 2 2 7" xfId="43420"/>
    <cellStyle name="Moeda 3 4 2 3 2 2 8" xfId="20799"/>
    <cellStyle name="Moeda 3 4 2 3 2 3" xfId="6291"/>
    <cellStyle name="Moeda 3 4 2 3 2 3 2" xfId="12881"/>
    <cellStyle name="Moeda 3 4 2 3 2 3 2 2" xfId="31969"/>
    <cellStyle name="Moeda 3 4 2 3 2 3 2 2 2" xfId="41112"/>
    <cellStyle name="Moeda 3 4 2 3 2 3 2 3" xfId="36541"/>
    <cellStyle name="Moeda 3 4 2 3 2 3 2 4" xfId="27398"/>
    <cellStyle name="Moeda 3 4 2 3 2 3 2 5" xfId="44942"/>
    <cellStyle name="Moeda 3 4 2 3 2 3 2 6" xfId="22825"/>
    <cellStyle name="Moeda 3 4 2 3 2 3 3" xfId="19471"/>
    <cellStyle name="Moeda 3 4 2 3 2 3 3 2" xfId="33490"/>
    <cellStyle name="Moeda 3 4 2 3 2 3 3 2 2" xfId="42633"/>
    <cellStyle name="Moeda 3 4 2 3 2 3 3 3" xfId="38062"/>
    <cellStyle name="Moeda 3 4 2 3 2 3 3 4" xfId="28919"/>
    <cellStyle name="Moeda 3 4 2 3 2 3 3 5" xfId="46085"/>
    <cellStyle name="Moeda 3 4 2 3 2 3 3 6" xfId="24346"/>
    <cellStyle name="Moeda 3 4 2 3 2 3 4" xfId="30449"/>
    <cellStyle name="Moeda 3 4 2 3 2 3 4 2" xfId="39592"/>
    <cellStyle name="Moeda 3 4 2 3 2 3 5" xfId="35021"/>
    <cellStyle name="Moeda 3 4 2 3 2 3 6" xfId="25878"/>
    <cellStyle name="Moeda 3 4 2 3 2 3 7" xfId="43800"/>
    <cellStyle name="Moeda 3 4 2 3 2 3 8" xfId="21305"/>
    <cellStyle name="Moeda 3 4 2 3 2 4" xfId="8494"/>
    <cellStyle name="Moeda 3 4 2 3 2 4 2" xfId="30956"/>
    <cellStyle name="Moeda 3 4 2 3 2 4 2 2" xfId="40099"/>
    <cellStyle name="Moeda 3 4 2 3 2 4 3" xfId="35528"/>
    <cellStyle name="Moeda 3 4 2 3 2 4 4" xfId="26385"/>
    <cellStyle name="Moeda 3 4 2 3 2 4 5" xfId="44181"/>
    <cellStyle name="Moeda 3 4 2 3 2 4 6" xfId="21812"/>
    <cellStyle name="Moeda 3 4 2 3 2 5" xfId="15084"/>
    <cellStyle name="Moeda 3 4 2 3 2 5 2" xfId="32477"/>
    <cellStyle name="Moeda 3 4 2 3 2 5 2 2" xfId="41620"/>
    <cellStyle name="Moeda 3 4 2 3 2 5 3" xfId="37049"/>
    <cellStyle name="Moeda 3 4 2 3 2 5 4" xfId="27906"/>
    <cellStyle name="Moeda 3 4 2 3 2 5 5" xfId="45324"/>
    <cellStyle name="Moeda 3 4 2 3 2 5 6" xfId="23333"/>
    <cellStyle name="Moeda 3 4 2 3 2 6" xfId="29436"/>
    <cellStyle name="Moeda 3 4 2 3 2 6 2" xfId="38579"/>
    <cellStyle name="Moeda 3 4 2 3 2 7" xfId="34008"/>
    <cellStyle name="Moeda 3 4 2 3 2 8" xfId="24865"/>
    <cellStyle name="Moeda 3 4 2 3 2 9" xfId="43039"/>
    <cellStyle name="Moeda 3 4 2 3 3" xfId="2994"/>
    <cellStyle name="Moeda 3 4 2 3 3 2" xfId="9584"/>
    <cellStyle name="Moeda 3 4 2 3 3 2 2" xfId="31210"/>
    <cellStyle name="Moeda 3 4 2 3 3 2 2 2" xfId="40353"/>
    <cellStyle name="Moeda 3 4 2 3 3 2 3" xfId="35782"/>
    <cellStyle name="Moeda 3 4 2 3 3 2 4" xfId="26639"/>
    <cellStyle name="Moeda 3 4 2 3 3 2 5" xfId="44372"/>
    <cellStyle name="Moeda 3 4 2 3 3 2 6" xfId="22066"/>
    <cellStyle name="Moeda 3 4 2 3 3 3" xfId="16174"/>
    <cellStyle name="Moeda 3 4 2 3 3 3 2" xfId="32731"/>
    <cellStyle name="Moeda 3 4 2 3 3 3 2 2" xfId="41874"/>
    <cellStyle name="Moeda 3 4 2 3 3 3 3" xfId="37303"/>
    <cellStyle name="Moeda 3 4 2 3 3 3 4" xfId="28160"/>
    <cellStyle name="Moeda 3 4 2 3 3 3 5" xfId="45515"/>
    <cellStyle name="Moeda 3 4 2 3 3 3 6" xfId="23587"/>
    <cellStyle name="Moeda 3 4 2 3 3 4" xfId="29690"/>
    <cellStyle name="Moeda 3 4 2 3 3 4 2" xfId="38833"/>
    <cellStyle name="Moeda 3 4 2 3 3 5" xfId="34262"/>
    <cellStyle name="Moeda 3 4 2 3 3 6" xfId="25119"/>
    <cellStyle name="Moeda 3 4 2 3 3 7" xfId="43230"/>
    <cellStyle name="Moeda 3 4 2 3 3 8" xfId="20546"/>
    <cellStyle name="Moeda 3 4 2 3 4" xfId="5192"/>
    <cellStyle name="Moeda 3 4 2 3 4 2" xfId="11782"/>
    <cellStyle name="Moeda 3 4 2 3 4 2 2" xfId="31716"/>
    <cellStyle name="Moeda 3 4 2 3 4 2 2 2" xfId="40859"/>
    <cellStyle name="Moeda 3 4 2 3 4 2 3" xfId="36288"/>
    <cellStyle name="Moeda 3 4 2 3 4 2 4" xfId="27145"/>
    <cellStyle name="Moeda 3 4 2 3 4 2 5" xfId="44752"/>
    <cellStyle name="Moeda 3 4 2 3 4 2 6" xfId="22572"/>
    <cellStyle name="Moeda 3 4 2 3 4 3" xfId="18372"/>
    <cellStyle name="Moeda 3 4 2 3 4 3 2" xfId="33237"/>
    <cellStyle name="Moeda 3 4 2 3 4 3 2 2" xfId="42380"/>
    <cellStyle name="Moeda 3 4 2 3 4 3 3" xfId="37809"/>
    <cellStyle name="Moeda 3 4 2 3 4 3 4" xfId="28666"/>
    <cellStyle name="Moeda 3 4 2 3 4 3 5" xfId="45895"/>
    <cellStyle name="Moeda 3 4 2 3 4 3 6" xfId="24093"/>
    <cellStyle name="Moeda 3 4 2 3 4 4" xfId="30196"/>
    <cellStyle name="Moeda 3 4 2 3 4 4 2" xfId="39339"/>
    <cellStyle name="Moeda 3 4 2 3 4 5" xfId="34768"/>
    <cellStyle name="Moeda 3 4 2 3 4 6" xfId="25625"/>
    <cellStyle name="Moeda 3 4 2 3 4 7" xfId="43610"/>
    <cellStyle name="Moeda 3 4 2 3 4 8" xfId="21052"/>
    <cellStyle name="Moeda 3 4 2 3 5" xfId="7395"/>
    <cellStyle name="Moeda 3 4 2 3 5 2" xfId="30703"/>
    <cellStyle name="Moeda 3 4 2 3 5 2 2" xfId="39846"/>
    <cellStyle name="Moeda 3 4 2 3 5 3" xfId="35275"/>
    <cellStyle name="Moeda 3 4 2 3 5 4" xfId="26132"/>
    <cellStyle name="Moeda 3 4 2 3 5 5" xfId="43991"/>
    <cellStyle name="Moeda 3 4 2 3 5 6" xfId="21559"/>
    <cellStyle name="Moeda 3 4 2 3 6" xfId="13985"/>
    <cellStyle name="Moeda 3 4 2 3 6 2" xfId="32224"/>
    <cellStyle name="Moeda 3 4 2 3 6 2 2" xfId="41367"/>
    <cellStyle name="Moeda 3 4 2 3 6 3" xfId="36796"/>
    <cellStyle name="Moeda 3 4 2 3 6 4" xfId="27653"/>
    <cellStyle name="Moeda 3 4 2 3 6 5" xfId="45134"/>
    <cellStyle name="Moeda 3 4 2 3 6 6" xfId="23080"/>
    <cellStyle name="Moeda 3 4 2 3 7" xfId="29182"/>
    <cellStyle name="Moeda 3 4 2 3 7 2" xfId="38325"/>
    <cellStyle name="Moeda 3 4 2 3 8" xfId="33754"/>
    <cellStyle name="Moeda 3 4 2 3 9" xfId="24611"/>
    <cellStyle name="Moeda 3 4 2 4" xfId="1351"/>
    <cellStyle name="Moeda 3 4 2 4 10" xfId="20163"/>
    <cellStyle name="Moeda 3 4 2 4 2" xfId="3542"/>
    <cellStyle name="Moeda 3 4 2 4 2 2" xfId="10132"/>
    <cellStyle name="Moeda 3 4 2 4 2 2 2" xfId="31334"/>
    <cellStyle name="Moeda 3 4 2 4 2 2 2 2" xfId="40477"/>
    <cellStyle name="Moeda 3 4 2 4 2 2 3" xfId="35906"/>
    <cellStyle name="Moeda 3 4 2 4 2 2 4" xfId="26763"/>
    <cellStyle name="Moeda 3 4 2 4 2 2 5" xfId="44465"/>
    <cellStyle name="Moeda 3 4 2 4 2 2 6" xfId="22190"/>
    <cellStyle name="Moeda 3 4 2 4 2 3" xfId="16722"/>
    <cellStyle name="Moeda 3 4 2 4 2 3 2" xfId="32855"/>
    <cellStyle name="Moeda 3 4 2 4 2 3 2 2" xfId="41998"/>
    <cellStyle name="Moeda 3 4 2 4 2 3 3" xfId="37427"/>
    <cellStyle name="Moeda 3 4 2 4 2 3 4" xfId="28284"/>
    <cellStyle name="Moeda 3 4 2 4 2 3 5" xfId="45608"/>
    <cellStyle name="Moeda 3 4 2 4 2 3 6" xfId="23711"/>
    <cellStyle name="Moeda 3 4 2 4 2 4" xfId="29814"/>
    <cellStyle name="Moeda 3 4 2 4 2 4 2" xfId="38957"/>
    <cellStyle name="Moeda 3 4 2 4 2 5" xfId="34386"/>
    <cellStyle name="Moeda 3 4 2 4 2 6" xfId="25243"/>
    <cellStyle name="Moeda 3 4 2 4 2 7" xfId="43323"/>
    <cellStyle name="Moeda 3 4 2 4 2 8" xfId="20670"/>
    <cellStyle name="Moeda 3 4 2 4 3" xfId="5740"/>
    <cellStyle name="Moeda 3 4 2 4 3 2" xfId="12330"/>
    <cellStyle name="Moeda 3 4 2 4 3 2 2" xfId="31840"/>
    <cellStyle name="Moeda 3 4 2 4 3 2 2 2" xfId="40983"/>
    <cellStyle name="Moeda 3 4 2 4 3 2 3" xfId="36412"/>
    <cellStyle name="Moeda 3 4 2 4 3 2 4" xfId="27269"/>
    <cellStyle name="Moeda 3 4 2 4 3 2 5" xfId="44845"/>
    <cellStyle name="Moeda 3 4 2 4 3 2 6" xfId="22696"/>
    <cellStyle name="Moeda 3 4 2 4 3 3" xfId="18920"/>
    <cellStyle name="Moeda 3 4 2 4 3 3 2" xfId="33361"/>
    <cellStyle name="Moeda 3 4 2 4 3 3 2 2" xfId="42504"/>
    <cellStyle name="Moeda 3 4 2 4 3 3 3" xfId="37933"/>
    <cellStyle name="Moeda 3 4 2 4 3 3 4" xfId="28790"/>
    <cellStyle name="Moeda 3 4 2 4 3 3 5" xfId="45988"/>
    <cellStyle name="Moeda 3 4 2 4 3 3 6" xfId="24217"/>
    <cellStyle name="Moeda 3 4 2 4 3 4" xfId="30320"/>
    <cellStyle name="Moeda 3 4 2 4 3 4 2" xfId="39463"/>
    <cellStyle name="Moeda 3 4 2 4 3 5" xfId="34892"/>
    <cellStyle name="Moeda 3 4 2 4 3 6" xfId="25749"/>
    <cellStyle name="Moeda 3 4 2 4 3 7" xfId="43703"/>
    <cellStyle name="Moeda 3 4 2 4 3 8" xfId="21176"/>
    <cellStyle name="Moeda 3 4 2 4 4" xfId="7943"/>
    <cellStyle name="Moeda 3 4 2 4 4 2" xfId="30827"/>
    <cellStyle name="Moeda 3 4 2 4 4 2 2" xfId="39970"/>
    <cellStyle name="Moeda 3 4 2 4 4 3" xfId="35399"/>
    <cellStyle name="Moeda 3 4 2 4 4 4" xfId="26256"/>
    <cellStyle name="Moeda 3 4 2 4 4 5" xfId="44084"/>
    <cellStyle name="Moeda 3 4 2 4 4 6" xfId="21683"/>
    <cellStyle name="Moeda 3 4 2 4 5" xfId="14533"/>
    <cellStyle name="Moeda 3 4 2 4 5 2" xfId="32348"/>
    <cellStyle name="Moeda 3 4 2 4 5 2 2" xfId="41491"/>
    <cellStyle name="Moeda 3 4 2 4 5 3" xfId="36920"/>
    <cellStyle name="Moeda 3 4 2 4 5 4" xfId="27777"/>
    <cellStyle name="Moeda 3 4 2 4 5 5" xfId="45227"/>
    <cellStyle name="Moeda 3 4 2 4 5 6" xfId="23204"/>
    <cellStyle name="Moeda 3 4 2 4 6" xfId="29307"/>
    <cellStyle name="Moeda 3 4 2 4 6 2" xfId="38450"/>
    <cellStyle name="Moeda 3 4 2 4 7" xfId="33879"/>
    <cellStyle name="Moeda 3 4 2 4 8" xfId="24736"/>
    <cellStyle name="Moeda 3 4 2 4 9" xfId="42942"/>
    <cellStyle name="Moeda 3 4 2 5" xfId="2443"/>
    <cellStyle name="Moeda 3 4 2 5 2" xfId="9033"/>
    <cellStyle name="Moeda 3 4 2 5 2 2" xfId="31081"/>
    <cellStyle name="Moeda 3 4 2 5 2 2 2" xfId="40224"/>
    <cellStyle name="Moeda 3 4 2 5 2 3" xfId="35653"/>
    <cellStyle name="Moeda 3 4 2 5 2 4" xfId="26510"/>
    <cellStyle name="Moeda 3 4 2 5 2 5" xfId="44275"/>
    <cellStyle name="Moeda 3 4 2 5 2 6" xfId="21937"/>
    <cellStyle name="Moeda 3 4 2 5 3" xfId="15623"/>
    <cellStyle name="Moeda 3 4 2 5 3 2" xfId="32602"/>
    <cellStyle name="Moeda 3 4 2 5 3 2 2" xfId="41745"/>
    <cellStyle name="Moeda 3 4 2 5 3 3" xfId="37174"/>
    <cellStyle name="Moeda 3 4 2 5 3 4" xfId="28031"/>
    <cellStyle name="Moeda 3 4 2 5 3 5" xfId="45418"/>
    <cellStyle name="Moeda 3 4 2 5 3 6" xfId="23458"/>
    <cellStyle name="Moeda 3 4 2 5 4" xfId="29561"/>
    <cellStyle name="Moeda 3 4 2 5 4 2" xfId="38704"/>
    <cellStyle name="Moeda 3 4 2 5 5" xfId="34133"/>
    <cellStyle name="Moeda 3 4 2 5 6" xfId="24990"/>
    <cellStyle name="Moeda 3 4 2 5 7" xfId="43133"/>
    <cellStyle name="Moeda 3 4 2 5 8" xfId="20417"/>
    <cellStyle name="Moeda 3 4 2 6" xfId="4629"/>
    <cellStyle name="Moeda 3 4 2 6 2" xfId="11219"/>
    <cellStyle name="Moeda 3 4 2 6 2 2" xfId="31587"/>
    <cellStyle name="Moeda 3 4 2 6 2 2 2" xfId="40730"/>
    <cellStyle name="Moeda 3 4 2 6 2 3" xfId="36159"/>
    <cellStyle name="Moeda 3 4 2 6 2 4" xfId="27016"/>
    <cellStyle name="Moeda 3 4 2 6 2 5" xfId="44655"/>
    <cellStyle name="Moeda 3 4 2 6 2 6" xfId="22443"/>
    <cellStyle name="Moeda 3 4 2 6 3" xfId="17809"/>
    <cellStyle name="Moeda 3 4 2 6 3 2" xfId="33108"/>
    <cellStyle name="Moeda 3 4 2 6 3 2 2" xfId="42251"/>
    <cellStyle name="Moeda 3 4 2 6 3 3" xfId="37680"/>
    <cellStyle name="Moeda 3 4 2 6 3 4" xfId="28537"/>
    <cellStyle name="Moeda 3 4 2 6 3 5" xfId="45798"/>
    <cellStyle name="Moeda 3 4 2 6 3 6" xfId="23964"/>
    <cellStyle name="Moeda 3 4 2 6 4" xfId="30067"/>
    <cellStyle name="Moeda 3 4 2 6 4 2" xfId="39210"/>
    <cellStyle name="Moeda 3 4 2 6 5" xfId="34639"/>
    <cellStyle name="Moeda 3 4 2 6 6" xfId="25496"/>
    <cellStyle name="Moeda 3 4 2 6 7" xfId="43513"/>
    <cellStyle name="Moeda 3 4 2 6 8" xfId="20923"/>
    <cellStyle name="Moeda 3 4 2 7" xfId="6832"/>
    <cellStyle name="Moeda 3 4 2 7 2" xfId="30574"/>
    <cellStyle name="Moeda 3 4 2 7 2 2" xfId="39717"/>
    <cellStyle name="Moeda 3 4 2 7 3" xfId="35146"/>
    <cellStyle name="Moeda 3 4 2 7 4" xfId="26003"/>
    <cellStyle name="Moeda 3 4 2 7 5" xfId="43894"/>
    <cellStyle name="Moeda 3 4 2 7 6" xfId="21430"/>
    <cellStyle name="Moeda 3 4 2 8" xfId="13422"/>
    <cellStyle name="Moeda 3 4 2 8 2" xfId="32095"/>
    <cellStyle name="Moeda 3 4 2 8 2 2" xfId="41238"/>
    <cellStyle name="Moeda 3 4 2 8 3" xfId="36667"/>
    <cellStyle name="Moeda 3 4 2 8 4" xfId="27524"/>
    <cellStyle name="Moeda 3 4 2 8 5" xfId="45037"/>
    <cellStyle name="Moeda 3 4 2 8 6" xfId="22951"/>
    <cellStyle name="Moeda 3 4 2 9" xfId="29051"/>
    <cellStyle name="Moeda 3 4 2 9 2" xfId="38194"/>
    <cellStyle name="Moeda 3 4 3" xfId="385"/>
    <cellStyle name="Moeda 3 4 3 10" xfId="24514"/>
    <cellStyle name="Moeda 3 4 3 11" xfId="42776"/>
    <cellStyle name="Moeda 3 4 3 12" xfId="19941"/>
    <cellStyle name="Moeda 3 4 3 2" xfId="940"/>
    <cellStyle name="Moeda 3 4 3 2 10" xfId="42873"/>
    <cellStyle name="Moeda 3 4 3 2 11" xfId="20070"/>
    <cellStyle name="Moeda 3 4 3 2 2" xfId="2043"/>
    <cellStyle name="Moeda 3 4 3 2 2 10" xfId="20324"/>
    <cellStyle name="Moeda 3 4 3 2 2 2" xfId="4233"/>
    <cellStyle name="Moeda 3 4 3 2 2 2 2" xfId="10823"/>
    <cellStyle name="Moeda 3 4 3 2 2 2 2 2" xfId="31495"/>
    <cellStyle name="Moeda 3 4 3 2 2 2 2 2 2" xfId="40638"/>
    <cellStyle name="Moeda 3 4 3 2 2 2 2 3" xfId="36067"/>
    <cellStyle name="Moeda 3 4 3 2 2 2 2 4" xfId="26924"/>
    <cellStyle name="Moeda 3 4 3 2 2 2 2 5" xfId="44586"/>
    <cellStyle name="Moeda 3 4 3 2 2 2 2 6" xfId="22351"/>
    <cellStyle name="Moeda 3 4 3 2 2 2 3" xfId="17413"/>
    <cellStyle name="Moeda 3 4 3 2 2 2 3 2" xfId="33016"/>
    <cellStyle name="Moeda 3 4 3 2 2 2 3 2 2" xfId="42159"/>
    <cellStyle name="Moeda 3 4 3 2 2 2 3 3" xfId="37588"/>
    <cellStyle name="Moeda 3 4 3 2 2 2 3 4" xfId="28445"/>
    <cellStyle name="Moeda 3 4 3 2 2 2 3 5" xfId="45729"/>
    <cellStyle name="Moeda 3 4 3 2 2 2 3 6" xfId="23872"/>
    <cellStyle name="Moeda 3 4 3 2 2 2 4" xfId="29975"/>
    <cellStyle name="Moeda 3 4 3 2 2 2 4 2" xfId="39118"/>
    <cellStyle name="Moeda 3 4 3 2 2 2 5" xfId="34547"/>
    <cellStyle name="Moeda 3 4 3 2 2 2 6" xfId="25404"/>
    <cellStyle name="Moeda 3 4 3 2 2 2 7" xfId="43444"/>
    <cellStyle name="Moeda 3 4 3 2 2 2 8" xfId="20831"/>
    <cellStyle name="Moeda 3 4 3 2 2 3" xfId="6431"/>
    <cellStyle name="Moeda 3 4 3 2 2 3 2" xfId="13021"/>
    <cellStyle name="Moeda 3 4 3 2 2 3 2 2" xfId="32001"/>
    <cellStyle name="Moeda 3 4 3 2 2 3 2 2 2" xfId="41144"/>
    <cellStyle name="Moeda 3 4 3 2 2 3 2 3" xfId="36573"/>
    <cellStyle name="Moeda 3 4 3 2 2 3 2 4" xfId="27430"/>
    <cellStyle name="Moeda 3 4 3 2 2 3 2 5" xfId="44966"/>
    <cellStyle name="Moeda 3 4 3 2 2 3 2 6" xfId="22857"/>
    <cellStyle name="Moeda 3 4 3 2 2 3 3" xfId="19611"/>
    <cellStyle name="Moeda 3 4 3 2 2 3 3 2" xfId="33522"/>
    <cellStyle name="Moeda 3 4 3 2 2 3 3 2 2" xfId="42665"/>
    <cellStyle name="Moeda 3 4 3 2 2 3 3 3" xfId="38094"/>
    <cellStyle name="Moeda 3 4 3 2 2 3 3 4" xfId="28951"/>
    <cellStyle name="Moeda 3 4 3 2 2 3 3 5" xfId="46109"/>
    <cellStyle name="Moeda 3 4 3 2 2 3 3 6" xfId="24378"/>
    <cellStyle name="Moeda 3 4 3 2 2 3 4" xfId="30481"/>
    <cellStyle name="Moeda 3 4 3 2 2 3 4 2" xfId="39624"/>
    <cellStyle name="Moeda 3 4 3 2 2 3 5" xfId="35053"/>
    <cellStyle name="Moeda 3 4 3 2 2 3 6" xfId="25910"/>
    <cellStyle name="Moeda 3 4 3 2 2 3 7" xfId="43824"/>
    <cellStyle name="Moeda 3 4 3 2 2 3 8" xfId="21337"/>
    <cellStyle name="Moeda 3 4 3 2 2 4" xfId="8634"/>
    <cellStyle name="Moeda 3 4 3 2 2 4 2" xfId="30988"/>
    <cellStyle name="Moeda 3 4 3 2 2 4 2 2" xfId="40131"/>
    <cellStyle name="Moeda 3 4 3 2 2 4 3" xfId="35560"/>
    <cellStyle name="Moeda 3 4 3 2 2 4 4" xfId="26417"/>
    <cellStyle name="Moeda 3 4 3 2 2 4 5" xfId="44205"/>
    <cellStyle name="Moeda 3 4 3 2 2 4 6" xfId="21844"/>
    <cellStyle name="Moeda 3 4 3 2 2 5" xfId="15224"/>
    <cellStyle name="Moeda 3 4 3 2 2 5 2" xfId="32509"/>
    <cellStyle name="Moeda 3 4 3 2 2 5 2 2" xfId="41652"/>
    <cellStyle name="Moeda 3 4 3 2 2 5 3" xfId="37081"/>
    <cellStyle name="Moeda 3 4 3 2 2 5 4" xfId="27938"/>
    <cellStyle name="Moeda 3 4 3 2 2 5 5" xfId="45348"/>
    <cellStyle name="Moeda 3 4 3 2 2 5 6" xfId="23365"/>
    <cellStyle name="Moeda 3 4 3 2 2 6" xfId="29468"/>
    <cellStyle name="Moeda 3 4 3 2 2 6 2" xfId="38611"/>
    <cellStyle name="Moeda 3 4 3 2 2 7" xfId="34040"/>
    <cellStyle name="Moeda 3 4 3 2 2 8" xfId="24897"/>
    <cellStyle name="Moeda 3 4 3 2 2 9" xfId="43063"/>
    <cellStyle name="Moeda 3 4 3 2 3" xfId="3134"/>
    <cellStyle name="Moeda 3 4 3 2 3 2" xfId="9724"/>
    <cellStyle name="Moeda 3 4 3 2 3 2 2" xfId="31242"/>
    <cellStyle name="Moeda 3 4 3 2 3 2 2 2" xfId="40385"/>
    <cellStyle name="Moeda 3 4 3 2 3 2 3" xfId="35814"/>
    <cellStyle name="Moeda 3 4 3 2 3 2 4" xfId="26671"/>
    <cellStyle name="Moeda 3 4 3 2 3 2 5" xfId="44396"/>
    <cellStyle name="Moeda 3 4 3 2 3 2 6" xfId="22098"/>
    <cellStyle name="Moeda 3 4 3 2 3 3" xfId="16314"/>
    <cellStyle name="Moeda 3 4 3 2 3 3 2" xfId="32763"/>
    <cellStyle name="Moeda 3 4 3 2 3 3 2 2" xfId="41906"/>
    <cellStyle name="Moeda 3 4 3 2 3 3 3" xfId="37335"/>
    <cellStyle name="Moeda 3 4 3 2 3 3 4" xfId="28192"/>
    <cellStyle name="Moeda 3 4 3 2 3 3 5" xfId="45539"/>
    <cellStyle name="Moeda 3 4 3 2 3 3 6" xfId="23619"/>
    <cellStyle name="Moeda 3 4 3 2 3 4" xfId="29722"/>
    <cellStyle name="Moeda 3 4 3 2 3 4 2" xfId="38865"/>
    <cellStyle name="Moeda 3 4 3 2 3 5" xfId="34294"/>
    <cellStyle name="Moeda 3 4 3 2 3 6" xfId="25151"/>
    <cellStyle name="Moeda 3 4 3 2 3 7" xfId="43254"/>
    <cellStyle name="Moeda 3 4 3 2 3 8" xfId="20578"/>
    <cellStyle name="Moeda 3 4 3 2 4" xfId="5332"/>
    <cellStyle name="Moeda 3 4 3 2 4 2" xfId="11922"/>
    <cellStyle name="Moeda 3 4 3 2 4 2 2" xfId="31748"/>
    <cellStyle name="Moeda 3 4 3 2 4 2 2 2" xfId="40891"/>
    <cellStyle name="Moeda 3 4 3 2 4 2 3" xfId="36320"/>
    <cellStyle name="Moeda 3 4 3 2 4 2 4" xfId="27177"/>
    <cellStyle name="Moeda 3 4 3 2 4 2 5" xfId="44776"/>
    <cellStyle name="Moeda 3 4 3 2 4 2 6" xfId="22604"/>
    <cellStyle name="Moeda 3 4 3 2 4 3" xfId="18512"/>
    <cellStyle name="Moeda 3 4 3 2 4 3 2" xfId="33269"/>
    <cellStyle name="Moeda 3 4 3 2 4 3 2 2" xfId="42412"/>
    <cellStyle name="Moeda 3 4 3 2 4 3 3" xfId="37841"/>
    <cellStyle name="Moeda 3 4 3 2 4 3 4" xfId="28698"/>
    <cellStyle name="Moeda 3 4 3 2 4 3 5" xfId="45919"/>
    <cellStyle name="Moeda 3 4 3 2 4 3 6" xfId="24125"/>
    <cellStyle name="Moeda 3 4 3 2 4 4" xfId="30228"/>
    <cellStyle name="Moeda 3 4 3 2 4 4 2" xfId="39371"/>
    <cellStyle name="Moeda 3 4 3 2 4 5" xfId="34800"/>
    <cellStyle name="Moeda 3 4 3 2 4 6" xfId="25657"/>
    <cellStyle name="Moeda 3 4 3 2 4 7" xfId="43634"/>
    <cellStyle name="Moeda 3 4 3 2 4 8" xfId="21084"/>
    <cellStyle name="Moeda 3 4 3 2 5" xfId="7535"/>
    <cellStyle name="Moeda 3 4 3 2 5 2" xfId="30735"/>
    <cellStyle name="Moeda 3 4 3 2 5 2 2" xfId="39878"/>
    <cellStyle name="Moeda 3 4 3 2 5 3" xfId="35307"/>
    <cellStyle name="Moeda 3 4 3 2 5 4" xfId="26164"/>
    <cellStyle name="Moeda 3 4 3 2 5 5" xfId="44015"/>
    <cellStyle name="Moeda 3 4 3 2 5 6" xfId="21591"/>
    <cellStyle name="Moeda 3 4 3 2 6" xfId="14125"/>
    <cellStyle name="Moeda 3 4 3 2 6 2" xfId="32256"/>
    <cellStyle name="Moeda 3 4 3 2 6 2 2" xfId="41399"/>
    <cellStyle name="Moeda 3 4 3 2 6 3" xfId="36828"/>
    <cellStyle name="Moeda 3 4 3 2 6 4" xfId="27685"/>
    <cellStyle name="Moeda 3 4 3 2 6 5" xfId="45158"/>
    <cellStyle name="Moeda 3 4 3 2 6 6" xfId="23112"/>
    <cellStyle name="Moeda 3 4 3 2 7" xfId="29214"/>
    <cellStyle name="Moeda 3 4 3 2 7 2" xfId="38357"/>
    <cellStyle name="Moeda 3 4 3 2 8" xfId="33786"/>
    <cellStyle name="Moeda 3 4 3 2 9" xfId="24643"/>
    <cellStyle name="Moeda 3 4 3 3" xfId="1491"/>
    <cellStyle name="Moeda 3 4 3 3 10" xfId="20195"/>
    <cellStyle name="Moeda 3 4 3 3 2" xfId="3682"/>
    <cellStyle name="Moeda 3 4 3 3 2 2" xfId="10272"/>
    <cellStyle name="Moeda 3 4 3 3 2 2 2" xfId="31366"/>
    <cellStyle name="Moeda 3 4 3 3 2 2 2 2" xfId="40509"/>
    <cellStyle name="Moeda 3 4 3 3 2 2 3" xfId="35938"/>
    <cellStyle name="Moeda 3 4 3 3 2 2 4" xfId="26795"/>
    <cellStyle name="Moeda 3 4 3 3 2 2 5" xfId="44489"/>
    <cellStyle name="Moeda 3 4 3 3 2 2 6" xfId="22222"/>
    <cellStyle name="Moeda 3 4 3 3 2 3" xfId="16862"/>
    <cellStyle name="Moeda 3 4 3 3 2 3 2" xfId="32887"/>
    <cellStyle name="Moeda 3 4 3 3 2 3 2 2" xfId="42030"/>
    <cellStyle name="Moeda 3 4 3 3 2 3 3" xfId="37459"/>
    <cellStyle name="Moeda 3 4 3 3 2 3 4" xfId="28316"/>
    <cellStyle name="Moeda 3 4 3 3 2 3 5" xfId="45632"/>
    <cellStyle name="Moeda 3 4 3 3 2 3 6" xfId="23743"/>
    <cellStyle name="Moeda 3 4 3 3 2 4" xfId="29846"/>
    <cellStyle name="Moeda 3 4 3 3 2 4 2" xfId="38989"/>
    <cellStyle name="Moeda 3 4 3 3 2 5" xfId="34418"/>
    <cellStyle name="Moeda 3 4 3 3 2 6" xfId="25275"/>
    <cellStyle name="Moeda 3 4 3 3 2 7" xfId="43347"/>
    <cellStyle name="Moeda 3 4 3 3 2 8" xfId="20702"/>
    <cellStyle name="Moeda 3 4 3 3 3" xfId="5880"/>
    <cellStyle name="Moeda 3 4 3 3 3 2" xfId="12470"/>
    <cellStyle name="Moeda 3 4 3 3 3 2 2" xfId="31872"/>
    <cellStyle name="Moeda 3 4 3 3 3 2 2 2" xfId="41015"/>
    <cellStyle name="Moeda 3 4 3 3 3 2 3" xfId="36444"/>
    <cellStyle name="Moeda 3 4 3 3 3 2 4" xfId="27301"/>
    <cellStyle name="Moeda 3 4 3 3 3 2 5" xfId="44869"/>
    <cellStyle name="Moeda 3 4 3 3 3 2 6" xfId="22728"/>
    <cellStyle name="Moeda 3 4 3 3 3 3" xfId="19060"/>
    <cellStyle name="Moeda 3 4 3 3 3 3 2" xfId="33393"/>
    <cellStyle name="Moeda 3 4 3 3 3 3 2 2" xfId="42536"/>
    <cellStyle name="Moeda 3 4 3 3 3 3 3" xfId="37965"/>
    <cellStyle name="Moeda 3 4 3 3 3 3 4" xfId="28822"/>
    <cellStyle name="Moeda 3 4 3 3 3 3 5" xfId="46012"/>
    <cellStyle name="Moeda 3 4 3 3 3 3 6" xfId="24249"/>
    <cellStyle name="Moeda 3 4 3 3 3 4" xfId="30352"/>
    <cellStyle name="Moeda 3 4 3 3 3 4 2" xfId="39495"/>
    <cellStyle name="Moeda 3 4 3 3 3 5" xfId="34924"/>
    <cellStyle name="Moeda 3 4 3 3 3 6" xfId="25781"/>
    <cellStyle name="Moeda 3 4 3 3 3 7" xfId="43727"/>
    <cellStyle name="Moeda 3 4 3 3 3 8" xfId="21208"/>
    <cellStyle name="Moeda 3 4 3 3 4" xfId="8083"/>
    <cellStyle name="Moeda 3 4 3 3 4 2" xfId="30859"/>
    <cellStyle name="Moeda 3 4 3 3 4 2 2" xfId="40002"/>
    <cellStyle name="Moeda 3 4 3 3 4 3" xfId="35431"/>
    <cellStyle name="Moeda 3 4 3 3 4 4" xfId="26288"/>
    <cellStyle name="Moeda 3 4 3 3 4 5" xfId="44108"/>
    <cellStyle name="Moeda 3 4 3 3 4 6" xfId="21715"/>
    <cellStyle name="Moeda 3 4 3 3 5" xfId="14673"/>
    <cellStyle name="Moeda 3 4 3 3 5 2" xfId="32380"/>
    <cellStyle name="Moeda 3 4 3 3 5 2 2" xfId="41523"/>
    <cellStyle name="Moeda 3 4 3 3 5 3" xfId="36952"/>
    <cellStyle name="Moeda 3 4 3 3 5 4" xfId="27809"/>
    <cellStyle name="Moeda 3 4 3 3 5 5" xfId="45251"/>
    <cellStyle name="Moeda 3 4 3 3 5 6" xfId="23236"/>
    <cellStyle name="Moeda 3 4 3 3 6" xfId="29339"/>
    <cellStyle name="Moeda 3 4 3 3 6 2" xfId="38482"/>
    <cellStyle name="Moeda 3 4 3 3 7" xfId="33911"/>
    <cellStyle name="Moeda 3 4 3 3 8" xfId="24768"/>
    <cellStyle name="Moeda 3 4 3 3 9" xfId="42966"/>
    <cellStyle name="Moeda 3 4 3 4" xfId="2583"/>
    <cellStyle name="Moeda 3 4 3 4 2" xfId="9173"/>
    <cellStyle name="Moeda 3 4 3 4 2 2" xfId="31113"/>
    <cellStyle name="Moeda 3 4 3 4 2 2 2" xfId="40256"/>
    <cellStyle name="Moeda 3 4 3 4 2 3" xfId="35685"/>
    <cellStyle name="Moeda 3 4 3 4 2 4" xfId="26542"/>
    <cellStyle name="Moeda 3 4 3 4 2 5" xfId="44299"/>
    <cellStyle name="Moeda 3 4 3 4 2 6" xfId="21969"/>
    <cellStyle name="Moeda 3 4 3 4 3" xfId="15763"/>
    <cellStyle name="Moeda 3 4 3 4 3 2" xfId="32634"/>
    <cellStyle name="Moeda 3 4 3 4 3 2 2" xfId="41777"/>
    <cellStyle name="Moeda 3 4 3 4 3 3" xfId="37206"/>
    <cellStyle name="Moeda 3 4 3 4 3 4" xfId="28063"/>
    <cellStyle name="Moeda 3 4 3 4 3 5" xfId="45442"/>
    <cellStyle name="Moeda 3 4 3 4 3 6" xfId="23490"/>
    <cellStyle name="Moeda 3 4 3 4 4" xfId="29593"/>
    <cellStyle name="Moeda 3 4 3 4 4 2" xfId="38736"/>
    <cellStyle name="Moeda 3 4 3 4 5" xfId="34165"/>
    <cellStyle name="Moeda 3 4 3 4 6" xfId="25022"/>
    <cellStyle name="Moeda 3 4 3 4 7" xfId="43157"/>
    <cellStyle name="Moeda 3 4 3 4 8" xfId="20449"/>
    <cellStyle name="Moeda 3 4 3 5" xfId="4769"/>
    <cellStyle name="Moeda 3 4 3 5 2" xfId="11359"/>
    <cellStyle name="Moeda 3 4 3 5 2 2" xfId="31619"/>
    <cellStyle name="Moeda 3 4 3 5 2 2 2" xfId="40762"/>
    <cellStyle name="Moeda 3 4 3 5 2 3" xfId="36191"/>
    <cellStyle name="Moeda 3 4 3 5 2 4" xfId="27048"/>
    <cellStyle name="Moeda 3 4 3 5 2 5" xfId="44679"/>
    <cellStyle name="Moeda 3 4 3 5 2 6" xfId="22475"/>
    <cellStyle name="Moeda 3 4 3 5 3" xfId="17949"/>
    <cellStyle name="Moeda 3 4 3 5 3 2" xfId="33140"/>
    <cellStyle name="Moeda 3 4 3 5 3 2 2" xfId="42283"/>
    <cellStyle name="Moeda 3 4 3 5 3 3" xfId="37712"/>
    <cellStyle name="Moeda 3 4 3 5 3 4" xfId="28569"/>
    <cellStyle name="Moeda 3 4 3 5 3 5" xfId="45822"/>
    <cellStyle name="Moeda 3 4 3 5 3 6" xfId="23996"/>
    <cellStyle name="Moeda 3 4 3 5 4" xfId="30099"/>
    <cellStyle name="Moeda 3 4 3 5 4 2" xfId="39242"/>
    <cellStyle name="Moeda 3 4 3 5 5" xfId="34671"/>
    <cellStyle name="Moeda 3 4 3 5 6" xfId="25528"/>
    <cellStyle name="Moeda 3 4 3 5 7" xfId="43537"/>
    <cellStyle name="Moeda 3 4 3 5 8" xfId="20955"/>
    <cellStyle name="Moeda 3 4 3 6" xfId="6972"/>
    <cellStyle name="Moeda 3 4 3 6 2" xfId="30606"/>
    <cellStyle name="Moeda 3 4 3 6 2 2" xfId="39749"/>
    <cellStyle name="Moeda 3 4 3 6 3" xfId="35178"/>
    <cellStyle name="Moeda 3 4 3 6 4" xfId="26035"/>
    <cellStyle name="Moeda 3 4 3 6 5" xfId="43918"/>
    <cellStyle name="Moeda 3 4 3 6 6" xfId="21462"/>
    <cellStyle name="Moeda 3 4 3 7" xfId="13562"/>
    <cellStyle name="Moeda 3 4 3 7 2" xfId="32127"/>
    <cellStyle name="Moeda 3 4 3 7 2 2" xfId="41270"/>
    <cellStyle name="Moeda 3 4 3 7 3" xfId="36699"/>
    <cellStyle name="Moeda 3 4 3 7 4" xfId="27556"/>
    <cellStyle name="Moeda 3 4 3 7 5" xfId="45061"/>
    <cellStyle name="Moeda 3 4 3 7 6" xfId="22983"/>
    <cellStyle name="Moeda 3 4 3 8" xfId="29085"/>
    <cellStyle name="Moeda 3 4 3 8 2" xfId="38228"/>
    <cellStyle name="Moeda 3 4 3 9" xfId="33657"/>
    <cellStyle name="Moeda 3 4 4" xfId="696"/>
    <cellStyle name="Moeda 3 4 4 10" xfId="42828"/>
    <cellStyle name="Moeda 3 4 4 11" xfId="20010"/>
    <cellStyle name="Moeda 3 4 4 2" xfId="1799"/>
    <cellStyle name="Moeda 3 4 4 2 10" xfId="20264"/>
    <cellStyle name="Moeda 3 4 4 2 2" xfId="3989"/>
    <cellStyle name="Moeda 3 4 4 2 2 2" xfId="10579"/>
    <cellStyle name="Moeda 3 4 4 2 2 2 2" xfId="31435"/>
    <cellStyle name="Moeda 3 4 4 2 2 2 2 2" xfId="40578"/>
    <cellStyle name="Moeda 3 4 4 2 2 2 3" xfId="36007"/>
    <cellStyle name="Moeda 3 4 4 2 2 2 4" xfId="26864"/>
    <cellStyle name="Moeda 3 4 4 2 2 2 5" xfId="44541"/>
    <cellStyle name="Moeda 3 4 4 2 2 2 6" xfId="22291"/>
    <cellStyle name="Moeda 3 4 4 2 2 3" xfId="17169"/>
    <cellStyle name="Moeda 3 4 4 2 2 3 2" xfId="32956"/>
    <cellStyle name="Moeda 3 4 4 2 2 3 2 2" xfId="42099"/>
    <cellStyle name="Moeda 3 4 4 2 2 3 3" xfId="37528"/>
    <cellStyle name="Moeda 3 4 4 2 2 3 4" xfId="28385"/>
    <cellStyle name="Moeda 3 4 4 2 2 3 5" xfId="45684"/>
    <cellStyle name="Moeda 3 4 4 2 2 3 6" xfId="23812"/>
    <cellStyle name="Moeda 3 4 4 2 2 4" xfId="29915"/>
    <cellStyle name="Moeda 3 4 4 2 2 4 2" xfId="39058"/>
    <cellStyle name="Moeda 3 4 4 2 2 5" xfId="34487"/>
    <cellStyle name="Moeda 3 4 4 2 2 6" xfId="25344"/>
    <cellStyle name="Moeda 3 4 4 2 2 7" xfId="43399"/>
    <cellStyle name="Moeda 3 4 4 2 2 8" xfId="20771"/>
    <cellStyle name="Moeda 3 4 4 2 3" xfId="6187"/>
    <cellStyle name="Moeda 3 4 4 2 3 2" xfId="12777"/>
    <cellStyle name="Moeda 3 4 4 2 3 2 2" xfId="31941"/>
    <cellStyle name="Moeda 3 4 4 2 3 2 2 2" xfId="41084"/>
    <cellStyle name="Moeda 3 4 4 2 3 2 3" xfId="36513"/>
    <cellStyle name="Moeda 3 4 4 2 3 2 4" xfId="27370"/>
    <cellStyle name="Moeda 3 4 4 2 3 2 5" xfId="44921"/>
    <cellStyle name="Moeda 3 4 4 2 3 2 6" xfId="22797"/>
    <cellStyle name="Moeda 3 4 4 2 3 3" xfId="19367"/>
    <cellStyle name="Moeda 3 4 4 2 3 3 2" xfId="33462"/>
    <cellStyle name="Moeda 3 4 4 2 3 3 2 2" xfId="42605"/>
    <cellStyle name="Moeda 3 4 4 2 3 3 3" xfId="38034"/>
    <cellStyle name="Moeda 3 4 4 2 3 3 4" xfId="28891"/>
    <cellStyle name="Moeda 3 4 4 2 3 3 5" xfId="46064"/>
    <cellStyle name="Moeda 3 4 4 2 3 3 6" xfId="24318"/>
    <cellStyle name="Moeda 3 4 4 2 3 4" xfId="30421"/>
    <cellStyle name="Moeda 3 4 4 2 3 4 2" xfId="39564"/>
    <cellStyle name="Moeda 3 4 4 2 3 5" xfId="34993"/>
    <cellStyle name="Moeda 3 4 4 2 3 6" xfId="25850"/>
    <cellStyle name="Moeda 3 4 4 2 3 7" xfId="43779"/>
    <cellStyle name="Moeda 3 4 4 2 3 8" xfId="21277"/>
    <cellStyle name="Moeda 3 4 4 2 4" xfId="8390"/>
    <cellStyle name="Moeda 3 4 4 2 4 2" xfId="30928"/>
    <cellStyle name="Moeda 3 4 4 2 4 2 2" xfId="40071"/>
    <cellStyle name="Moeda 3 4 4 2 4 3" xfId="35500"/>
    <cellStyle name="Moeda 3 4 4 2 4 4" xfId="26357"/>
    <cellStyle name="Moeda 3 4 4 2 4 5" xfId="44160"/>
    <cellStyle name="Moeda 3 4 4 2 4 6" xfId="21784"/>
    <cellStyle name="Moeda 3 4 4 2 5" xfId="14980"/>
    <cellStyle name="Moeda 3 4 4 2 5 2" xfId="32449"/>
    <cellStyle name="Moeda 3 4 4 2 5 2 2" xfId="41592"/>
    <cellStyle name="Moeda 3 4 4 2 5 3" xfId="37021"/>
    <cellStyle name="Moeda 3 4 4 2 5 4" xfId="27878"/>
    <cellStyle name="Moeda 3 4 4 2 5 5" xfId="45303"/>
    <cellStyle name="Moeda 3 4 4 2 5 6" xfId="23305"/>
    <cellStyle name="Moeda 3 4 4 2 6" xfId="29408"/>
    <cellStyle name="Moeda 3 4 4 2 6 2" xfId="38551"/>
    <cellStyle name="Moeda 3 4 4 2 7" xfId="33980"/>
    <cellStyle name="Moeda 3 4 4 2 8" xfId="24837"/>
    <cellStyle name="Moeda 3 4 4 2 9" xfId="43018"/>
    <cellStyle name="Moeda 3 4 4 3" xfId="2890"/>
    <cellStyle name="Moeda 3 4 4 3 2" xfId="9480"/>
    <cellStyle name="Moeda 3 4 4 3 2 2" xfId="31182"/>
    <cellStyle name="Moeda 3 4 4 3 2 2 2" xfId="40325"/>
    <cellStyle name="Moeda 3 4 4 3 2 3" xfId="35754"/>
    <cellStyle name="Moeda 3 4 4 3 2 4" xfId="26611"/>
    <cellStyle name="Moeda 3 4 4 3 2 5" xfId="44351"/>
    <cellStyle name="Moeda 3 4 4 3 2 6" xfId="22038"/>
    <cellStyle name="Moeda 3 4 4 3 3" xfId="16070"/>
    <cellStyle name="Moeda 3 4 4 3 3 2" xfId="32703"/>
    <cellStyle name="Moeda 3 4 4 3 3 2 2" xfId="41846"/>
    <cellStyle name="Moeda 3 4 4 3 3 3" xfId="37275"/>
    <cellStyle name="Moeda 3 4 4 3 3 4" xfId="28132"/>
    <cellStyle name="Moeda 3 4 4 3 3 5" xfId="45494"/>
    <cellStyle name="Moeda 3 4 4 3 3 6" xfId="23559"/>
    <cellStyle name="Moeda 3 4 4 3 4" xfId="29662"/>
    <cellStyle name="Moeda 3 4 4 3 4 2" xfId="38805"/>
    <cellStyle name="Moeda 3 4 4 3 5" xfId="34234"/>
    <cellStyle name="Moeda 3 4 4 3 6" xfId="25091"/>
    <cellStyle name="Moeda 3 4 4 3 7" xfId="43209"/>
    <cellStyle name="Moeda 3 4 4 3 8" xfId="20518"/>
    <cellStyle name="Moeda 3 4 4 4" xfId="5088"/>
    <cellStyle name="Moeda 3 4 4 4 2" xfId="11678"/>
    <cellStyle name="Moeda 3 4 4 4 2 2" xfId="31688"/>
    <cellStyle name="Moeda 3 4 4 4 2 2 2" xfId="40831"/>
    <cellStyle name="Moeda 3 4 4 4 2 3" xfId="36260"/>
    <cellStyle name="Moeda 3 4 4 4 2 4" xfId="27117"/>
    <cellStyle name="Moeda 3 4 4 4 2 5" xfId="44731"/>
    <cellStyle name="Moeda 3 4 4 4 2 6" xfId="22544"/>
    <cellStyle name="Moeda 3 4 4 4 3" xfId="18268"/>
    <cellStyle name="Moeda 3 4 4 4 3 2" xfId="33209"/>
    <cellStyle name="Moeda 3 4 4 4 3 2 2" xfId="42352"/>
    <cellStyle name="Moeda 3 4 4 4 3 3" xfId="37781"/>
    <cellStyle name="Moeda 3 4 4 4 3 4" xfId="28638"/>
    <cellStyle name="Moeda 3 4 4 4 3 5" xfId="45874"/>
    <cellStyle name="Moeda 3 4 4 4 3 6" xfId="24065"/>
    <cellStyle name="Moeda 3 4 4 4 4" xfId="30168"/>
    <cellStyle name="Moeda 3 4 4 4 4 2" xfId="39311"/>
    <cellStyle name="Moeda 3 4 4 4 5" xfId="34740"/>
    <cellStyle name="Moeda 3 4 4 4 6" xfId="25597"/>
    <cellStyle name="Moeda 3 4 4 4 7" xfId="43589"/>
    <cellStyle name="Moeda 3 4 4 4 8" xfId="21024"/>
    <cellStyle name="Moeda 3 4 4 5" xfId="7291"/>
    <cellStyle name="Moeda 3 4 4 5 2" xfId="30675"/>
    <cellStyle name="Moeda 3 4 4 5 2 2" xfId="39818"/>
    <cellStyle name="Moeda 3 4 4 5 3" xfId="35247"/>
    <cellStyle name="Moeda 3 4 4 5 4" xfId="26104"/>
    <cellStyle name="Moeda 3 4 4 5 5" xfId="43970"/>
    <cellStyle name="Moeda 3 4 4 5 6" xfId="21531"/>
    <cellStyle name="Moeda 3 4 4 6" xfId="13881"/>
    <cellStyle name="Moeda 3 4 4 6 2" xfId="32196"/>
    <cellStyle name="Moeda 3 4 4 6 2 2" xfId="41339"/>
    <cellStyle name="Moeda 3 4 4 6 3" xfId="36768"/>
    <cellStyle name="Moeda 3 4 4 6 4" xfId="27625"/>
    <cellStyle name="Moeda 3 4 4 6 5" xfId="45113"/>
    <cellStyle name="Moeda 3 4 4 6 6" xfId="23052"/>
    <cellStyle name="Moeda 3 4 4 7" xfId="29154"/>
    <cellStyle name="Moeda 3 4 4 7 2" xfId="38297"/>
    <cellStyle name="Moeda 3 4 4 8" xfId="33726"/>
    <cellStyle name="Moeda 3 4 4 9" xfId="24583"/>
    <cellStyle name="Moeda 3 4 5" xfId="1235"/>
    <cellStyle name="Moeda 3 4 5 10" xfId="20135"/>
    <cellStyle name="Moeda 3 4 5 2" xfId="3426"/>
    <cellStyle name="Moeda 3 4 5 2 2" xfId="10016"/>
    <cellStyle name="Moeda 3 4 5 2 2 2" xfId="31306"/>
    <cellStyle name="Moeda 3 4 5 2 2 2 2" xfId="40449"/>
    <cellStyle name="Moeda 3 4 5 2 2 3" xfId="35878"/>
    <cellStyle name="Moeda 3 4 5 2 2 4" xfId="26735"/>
    <cellStyle name="Moeda 3 4 5 2 2 5" xfId="44444"/>
    <cellStyle name="Moeda 3 4 5 2 2 6" xfId="22162"/>
    <cellStyle name="Moeda 3 4 5 2 3" xfId="16606"/>
    <cellStyle name="Moeda 3 4 5 2 3 2" xfId="32827"/>
    <cellStyle name="Moeda 3 4 5 2 3 2 2" xfId="41970"/>
    <cellStyle name="Moeda 3 4 5 2 3 3" xfId="37399"/>
    <cellStyle name="Moeda 3 4 5 2 3 4" xfId="28256"/>
    <cellStyle name="Moeda 3 4 5 2 3 5" xfId="45587"/>
    <cellStyle name="Moeda 3 4 5 2 3 6" xfId="23683"/>
    <cellStyle name="Moeda 3 4 5 2 4" xfId="29786"/>
    <cellStyle name="Moeda 3 4 5 2 4 2" xfId="38929"/>
    <cellStyle name="Moeda 3 4 5 2 5" xfId="34358"/>
    <cellStyle name="Moeda 3 4 5 2 6" xfId="25215"/>
    <cellStyle name="Moeda 3 4 5 2 7" xfId="43302"/>
    <cellStyle name="Moeda 3 4 5 2 8" xfId="20642"/>
    <cellStyle name="Moeda 3 4 5 3" xfId="5624"/>
    <cellStyle name="Moeda 3 4 5 3 2" xfId="12214"/>
    <cellStyle name="Moeda 3 4 5 3 2 2" xfId="31812"/>
    <cellStyle name="Moeda 3 4 5 3 2 2 2" xfId="40955"/>
    <cellStyle name="Moeda 3 4 5 3 2 3" xfId="36384"/>
    <cellStyle name="Moeda 3 4 5 3 2 4" xfId="27241"/>
    <cellStyle name="Moeda 3 4 5 3 2 5" xfId="44824"/>
    <cellStyle name="Moeda 3 4 5 3 2 6" xfId="22668"/>
    <cellStyle name="Moeda 3 4 5 3 3" xfId="18804"/>
    <cellStyle name="Moeda 3 4 5 3 3 2" xfId="33333"/>
    <cellStyle name="Moeda 3 4 5 3 3 2 2" xfId="42476"/>
    <cellStyle name="Moeda 3 4 5 3 3 3" xfId="37905"/>
    <cellStyle name="Moeda 3 4 5 3 3 4" xfId="28762"/>
    <cellStyle name="Moeda 3 4 5 3 3 5" xfId="45967"/>
    <cellStyle name="Moeda 3 4 5 3 3 6" xfId="24189"/>
    <cellStyle name="Moeda 3 4 5 3 4" xfId="30292"/>
    <cellStyle name="Moeda 3 4 5 3 4 2" xfId="39435"/>
    <cellStyle name="Moeda 3 4 5 3 5" xfId="34864"/>
    <cellStyle name="Moeda 3 4 5 3 6" xfId="25721"/>
    <cellStyle name="Moeda 3 4 5 3 7" xfId="43682"/>
    <cellStyle name="Moeda 3 4 5 3 8" xfId="21148"/>
    <cellStyle name="Moeda 3 4 5 4" xfId="7827"/>
    <cellStyle name="Moeda 3 4 5 4 2" xfId="30799"/>
    <cellStyle name="Moeda 3 4 5 4 2 2" xfId="39942"/>
    <cellStyle name="Moeda 3 4 5 4 3" xfId="35371"/>
    <cellStyle name="Moeda 3 4 5 4 4" xfId="26228"/>
    <cellStyle name="Moeda 3 4 5 4 5" xfId="44063"/>
    <cellStyle name="Moeda 3 4 5 4 6" xfId="21655"/>
    <cellStyle name="Moeda 3 4 5 5" xfId="14417"/>
    <cellStyle name="Moeda 3 4 5 5 2" xfId="32320"/>
    <cellStyle name="Moeda 3 4 5 5 2 2" xfId="41463"/>
    <cellStyle name="Moeda 3 4 5 5 3" xfId="36892"/>
    <cellStyle name="Moeda 3 4 5 5 4" xfId="27749"/>
    <cellStyle name="Moeda 3 4 5 5 5" xfId="45206"/>
    <cellStyle name="Moeda 3 4 5 5 6" xfId="23176"/>
    <cellStyle name="Moeda 3 4 5 6" xfId="29279"/>
    <cellStyle name="Moeda 3 4 5 6 2" xfId="38422"/>
    <cellStyle name="Moeda 3 4 5 7" xfId="33851"/>
    <cellStyle name="Moeda 3 4 5 8" xfId="24708"/>
    <cellStyle name="Moeda 3 4 5 9" xfId="42921"/>
    <cellStyle name="Moeda 3 4 6" xfId="2339"/>
    <cellStyle name="Moeda 3 4 6 2" xfId="8929"/>
    <cellStyle name="Moeda 3 4 6 2 2" xfId="31053"/>
    <cellStyle name="Moeda 3 4 6 2 2 2" xfId="40196"/>
    <cellStyle name="Moeda 3 4 6 2 3" xfId="35625"/>
    <cellStyle name="Moeda 3 4 6 2 4" xfId="26482"/>
    <cellStyle name="Moeda 3 4 6 2 5" xfId="44254"/>
    <cellStyle name="Moeda 3 4 6 2 6" xfId="21909"/>
    <cellStyle name="Moeda 3 4 6 3" xfId="15519"/>
    <cellStyle name="Moeda 3 4 6 3 2" xfId="32574"/>
    <cellStyle name="Moeda 3 4 6 3 2 2" xfId="41717"/>
    <cellStyle name="Moeda 3 4 6 3 3" xfId="37146"/>
    <cellStyle name="Moeda 3 4 6 3 4" xfId="28003"/>
    <cellStyle name="Moeda 3 4 6 3 5" xfId="45397"/>
    <cellStyle name="Moeda 3 4 6 3 6" xfId="23430"/>
    <cellStyle name="Moeda 3 4 6 4" xfId="29533"/>
    <cellStyle name="Moeda 3 4 6 4 2" xfId="38676"/>
    <cellStyle name="Moeda 3 4 6 5" xfId="34105"/>
    <cellStyle name="Moeda 3 4 6 6" xfId="24962"/>
    <cellStyle name="Moeda 3 4 6 7" xfId="43112"/>
    <cellStyle name="Moeda 3 4 6 8" xfId="20389"/>
    <cellStyle name="Moeda 3 4 7" xfId="4513"/>
    <cellStyle name="Moeda 3 4 7 2" xfId="11103"/>
    <cellStyle name="Moeda 3 4 7 2 2" xfId="31559"/>
    <cellStyle name="Moeda 3 4 7 2 2 2" xfId="40702"/>
    <cellStyle name="Moeda 3 4 7 2 3" xfId="36131"/>
    <cellStyle name="Moeda 3 4 7 2 4" xfId="26988"/>
    <cellStyle name="Moeda 3 4 7 2 5" xfId="44634"/>
    <cellStyle name="Moeda 3 4 7 2 6" xfId="22415"/>
    <cellStyle name="Moeda 3 4 7 3" xfId="17693"/>
    <cellStyle name="Moeda 3 4 7 3 2" xfId="33080"/>
    <cellStyle name="Moeda 3 4 7 3 2 2" xfId="42223"/>
    <cellStyle name="Moeda 3 4 7 3 3" xfId="37652"/>
    <cellStyle name="Moeda 3 4 7 3 4" xfId="28509"/>
    <cellStyle name="Moeda 3 4 7 3 5" xfId="45777"/>
    <cellStyle name="Moeda 3 4 7 3 6" xfId="23936"/>
    <cellStyle name="Moeda 3 4 7 4" xfId="30039"/>
    <cellStyle name="Moeda 3 4 7 4 2" xfId="39182"/>
    <cellStyle name="Moeda 3 4 7 5" xfId="34611"/>
    <cellStyle name="Moeda 3 4 7 6" xfId="25468"/>
    <cellStyle name="Moeda 3 4 7 7" xfId="43492"/>
    <cellStyle name="Moeda 3 4 7 8" xfId="20895"/>
    <cellStyle name="Moeda 3 4 8" xfId="6728"/>
    <cellStyle name="Moeda 3 4 8 2" xfId="30546"/>
    <cellStyle name="Moeda 3 4 8 2 2" xfId="39689"/>
    <cellStyle name="Moeda 3 4 8 3" xfId="35118"/>
    <cellStyle name="Moeda 3 4 8 4" xfId="25975"/>
    <cellStyle name="Moeda 3 4 8 5" xfId="43873"/>
    <cellStyle name="Moeda 3 4 8 6" xfId="21402"/>
    <cellStyle name="Moeda 3 4 9" xfId="13318"/>
    <cellStyle name="Moeda 3 4 9 2" xfId="32067"/>
    <cellStyle name="Moeda 3 4 9 2 2" xfId="41210"/>
    <cellStyle name="Moeda 3 4 9 3" xfId="36639"/>
    <cellStyle name="Moeda 3 4 9 4" xfId="27496"/>
    <cellStyle name="Moeda 3 4 9 5" xfId="45016"/>
    <cellStyle name="Moeda 3 4 9 6" xfId="22923"/>
    <cellStyle name="Moeda 3 5" xfId="145"/>
    <cellStyle name="Moeda 3 5 10" xfId="29026"/>
    <cellStyle name="Moeda 3 5 10 2" xfId="38169"/>
    <cellStyle name="Moeda 3 5 11" xfId="33598"/>
    <cellStyle name="Moeda 3 5 12" xfId="24455"/>
    <cellStyle name="Moeda 3 5 13" xfId="42733"/>
    <cellStyle name="Moeda 3 5 14" xfId="19882"/>
    <cellStyle name="Moeda 3 5 2" xfId="251"/>
    <cellStyle name="Moeda 3 5 2 10" xfId="33627"/>
    <cellStyle name="Moeda 3 5 2 11" xfId="24484"/>
    <cellStyle name="Moeda 3 5 2 12" xfId="42754"/>
    <cellStyle name="Moeda 3 5 2 13" xfId="19911"/>
    <cellStyle name="Moeda 3 5 2 2" xfId="512"/>
    <cellStyle name="Moeda 3 5 2 2 10" xfId="24546"/>
    <cellStyle name="Moeda 3 5 2 2 11" xfId="42800"/>
    <cellStyle name="Moeda 3 5 2 2 12" xfId="19973"/>
    <cellStyle name="Moeda 3 5 2 2 2" xfId="1067"/>
    <cellStyle name="Moeda 3 5 2 2 2 10" xfId="42897"/>
    <cellStyle name="Moeda 3 5 2 2 2 11" xfId="20102"/>
    <cellStyle name="Moeda 3 5 2 2 2 2" xfId="2170"/>
    <cellStyle name="Moeda 3 5 2 2 2 2 10" xfId="20356"/>
    <cellStyle name="Moeda 3 5 2 2 2 2 2" xfId="4360"/>
    <cellStyle name="Moeda 3 5 2 2 2 2 2 2" xfId="10950"/>
    <cellStyle name="Moeda 3 5 2 2 2 2 2 2 2" xfId="31527"/>
    <cellStyle name="Moeda 3 5 2 2 2 2 2 2 2 2" xfId="40670"/>
    <cellStyle name="Moeda 3 5 2 2 2 2 2 2 3" xfId="36099"/>
    <cellStyle name="Moeda 3 5 2 2 2 2 2 2 4" xfId="26956"/>
    <cellStyle name="Moeda 3 5 2 2 2 2 2 2 5" xfId="44610"/>
    <cellStyle name="Moeda 3 5 2 2 2 2 2 2 6" xfId="22383"/>
    <cellStyle name="Moeda 3 5 2 2 2 2 2 3" xfId="17540"/>
    <cellStyle name="Moeda 3 5 2 2 2 2 2 3 2" xfId="33048"/>
    <cellStyle name="Moeda 3 5 2 2 2 2 2 3 2 2" xfId="42191"/>
    <cellStyle name="Moeda 3 5 2 2 2 2 2 3 3" xfId="37620"/>
    <cellStyle name="Moeda 3 5 2 2 2 2 2 3 4" xfId="28477"/>
    <cellStyle name="Moeda 3 5 2 2 2 2 2 3 5" xfId="45753"/>
    <cellStyle name="Moeda 3 5 2 2 2 2 2 3 6" xfId="23904"/>
    <cellStyle name="Moeda 3 5 2 2 2 2 2 4" xfId="30007"/>
    <cellStyle name="Moeda 3 5 2 2 2 2 2 4 2" xfId="39150"/>
    <cellStyle name="Moeda 3 5 2 2 2 2 2 5" xfId="34579"/>
    <cellStyle name="Moeda 3 5 2 2 2 2 2 6" xfId="25436"/>
    <cellStyle name="Moeda 3 5 2 2 2 2 2 7" xfId="43468"/>
    <cellStyle name="Moeda 3 5 2 2 2 2 2 8" xfId="20863"/>
    <cellStyle name="Moeda 3 5 2 2 2 2 3" xfId="6558"/>
    <cellStyle name="Moeda 3 5 2 2 2 2 3 2" xfId="13148"/>
    <cellStyle name="Moeda 3 5 2 2 2 2 3 2 2" xfId="32033"/>
    <cellStyle name="Moeda 3 5 2 2 2 2 3 2 2 2" xfId="41176"/>
    <cellStyle name="Moeda 3 5 2 2 2 2 3 2 3" xfId="36605"/>
    <cellStyle name="Moeda 3 5 2 2 2 2 3 2 4" xfId="27462"/>
    <cellStyle name="Moeda 3 5 2 2 2 2 3 2 5" xfId="44990"/>
    <cellStyle name="Moeda 3 5 2 2 2 2 3 2 6" xfId="22889"/>
    <cellStyle name="Moeda 3 5 2 2 2 2 3 3" xfId="19738"/>
    <cellStyle name="Moeda 3 5 2 2 2 2 3 3 2" xfId="33554"/>
    <cellStyle name="Moeda 3 5 2 2 2 2 3 3 2 2" xfId="42697"/>
    <cellStyle name="Moeda 3 5 2 2 2 2 3 3 3" xfId="38126"/>
    <cellStyle name="Moeda 3 5 2 2 2 2 3 3 4" xfId="28983"/>
    <cellStyle name="Moeda 3 5 2 2 2 2 3 3 5" xfId="46133"/>
    <cellStyle name="Moeda 3 5 2 2 2 2 3 3 6" xfId="24410"/>
    <cellStyle name="Moeda 3 5 2 2 2 2 3 4" xfId="30513"/>
    <cellStyle name="Moeda 3 5 2 2 2 2 3 4 2" xfId="39656"/>
    <cellStyle name="Moeda 3 5 2 2 2 2 3 5" xfId="35085"/>
    <cellStyle name="Moeda 3 5 2 2 2 2 3 6" xfId="25942"/>
    <cellStyle name="Moeda 3 5 2 2 2 2 3 7" xfId="43848"/>
    <cellStyle name="Moeda 3 5 2 2 2 2 3 8" xfId="21369"/>
    <cellStyle name="Moeda 3 5 2 2 2 2 4" xfId="8761"/>
    <cellStyle name="Moeda 3 5 2 2 2 2 4 2" xfId="31020"/>
    <cellStyle name="Moeda 3 5 2 2 2 2 4 2 2" xfId="40163"/>
    <cellStyle name="Moeda 3 5 2 2 2 2 4 3" xfId="35592"/>
    <cellStyle name="Moeda 3 5 2 2 2 2 4 4" xfId="26449"/>
    <cellStyle name="Moeda 3 5 2 2 2 2 4 5" xfId="44229"/>
    <cellStyle name="Moeda 3 5 2 2 2 2 4 6" xfId="21876"/>
    <cellStyle name="Moeda 3 5 2 2 2 2 5" xfId="15351"/>
    <cellStyle name="Moeda 3 5 2 2 2 2 5 2" xfId="32541"/>
    <cellStyle name="Moeda 3 5 2 2 2 2 5 2 2" xfId="41684"/>
    <cellStyle name="Moeda 3 5 2 2 2 2 5 3" xfId="37113"/>
    <cellStyle name="Moeda 3 5 2 2 2 2 5 4" xfId="27970"/>
    <cellStyle name="Moeda 3 5 2 2 2 2 5 5" xfId="45372"/>
    <cellStyle name="Moeda 3 5 2 2 2 2 5 6" xfId="23397"/>
    <cellStyle name="Moeda 3 5 2 2 2 2 6" xfId="29500"/>
    <cellStyle name="Moeda 3 5 2 2 2 2 6 2" xfId="38643"/>
    <cellStyle name="Moeda 3 5 2 2 2 2 7" xfId="34072"/>
    <cellStyle name="Moeda 3 5 2 2 2 2 8" xfId="24929"/>
    <cellStyle name="Moeda 3 5 2 2 2 2 9" xfId="43087"/>
    <cellStyle name="Moeda 3 5 2 2 2 3" xfId="3261"/>
    <cellStyle name="Moeda 3 5 2 2 2 3 2" xfId="9851"/>
    <cellStyle name="Moeda 3 5 2 2 2 3 2 2" xfId="31274"/>
    <cellStyle name="Moeda 3 5 2 2 2 3 2 2 2" xfId="40417"/>
    <cellStyle name="Moeda 3 5 2 2 2 3 2 3" xfId="35846"/>
    <cellStyle name="Moeda 3 5 2 2 2 3 2 4" xfId="26703"/>
    <cellStyle name="Moeda 3 5 2 2 2 3 2 5" xfId="44420"/>
    <cellStyle name="Moeda 3 5 2 2 2 3 2 6" xfId="22130"/>
    <cellStyle name="Moeda 3 5 2 2 2 3 3" xfId="16441"/>
    <cellStyle name="Moeda 3 5 2 2 2 3 3 2" xfId="32795"/>
    <cellStyle name="Moeda 3 5 2 2 2 3 3 2 2" xfId="41938"/>
    <cellStyle name="Moeda 3 5 2 2 2 3 3 3" xfId="37367"/>
    <cellStyle name="Moeda 3 5 2 2 2 3 3 4" xfId="28224"/>
    <cellStyle name="Moeda 3 5 2 2 2 3 3 5" xfId="45563"/>
    <cellStyle name="Moeda 3 5 2 2 2 3 3 6" xfId="23651"/>
    <cellStyle name="Moeda 3 5 2 2 2 3 4" xfId="29754"/>
    <cellStyle name="Moeda 3 5 2 2 2 3 4 2" xfId="38897"/>
    <cellStyle name="Moeda 3 5 2 2 2 3 5" xfId="34326"/>
    <cellStyle name="Moeda 3 5 2 2 2 3 6" xfId="25183"/>
    <cellStyle name="Moeda 3 5 2 2 2 3 7" xfId="43278"/>
    <cellStyle name="Moeda 3 5 2 2 2 3 8" xfId="20610"/>
    <cellStyle name="Moeda 3 5 2 2 2 4" xfId="5459"/>
    <cellStyle name="Moeda 3 5 2 2 2 4 2" xfId="12049"/>
    <cellStyle name="Moeda 3 5 2 2 2 4 2 2" xfId="31780"/>
    <cellStyle name="Moeda 3 5 2 2 2 4 2 2 2" xfId="40923"/>
    <cellStyle name="Moeda 3 5 2 2 2 4 2 3" xfId="36352"/>
    <cellStyle name="Moeda 3 5 2 2 2 4 2 4" xfId="27209"/>
    <cellStyle name="Moeda 3 5 2 2 2 4 2 5" xfId="44800"/>
    <cellStyle name="Moeda 3 5 2 2 2 4 2 6" xfId="22636"/>
    <cellStyle name="Moeda 3 5 2 2 2 4 3" xfId="18639"/>
    <cellStyle name="Moeda 3 5 2 2 2 4 3 2" xfId="33301"/>
    <cellStyle name="Moeda 3 5 2 2 2 4 3 2 2" xfId="42444"/>
    <cellStyle name="Moeda 3 5 2 2 2 4 3 3" xfId="37873"/>
    <cellStyle name="Moeda 3 5 2 2 2 4 3 4" xfId="28730"/>
    <cellStyle name="Moeda 3 5 2 2 2 4 3 5" xfId="45943"/>
    <cellStyle name="Moeda 3 5 2 2 2 4 3 6" xfId="24157"/>
    <cellStyle name="Moeda 3 5 2 2 2 4 4" xfId="30260"/>
    <cellStyle name="Moeda 3 5 2 2 2 4 4 2" xfId="39403"/>
    <cellStyle name="Moeda 3 5 2 2 2 4 5" xfId="34832"/>
    <cellStyle name="Moeda 3 5 2 2 2 4 6" xfId="25689"/>
    <cellStyle name="Moeda 3 5 2 2 2 4 7" xfId="43658"/>
    <cellStyle name="Moeda 3 5 2 2 2 4 8" xfId="21116"/>
    <cellStyle name="Moeda 3 5 2 2 2 5" xfId="7662"/>
    <cellStyle name="Moeda 3 5 2 2 2 5 2" xfId="30767"/>
    <cellStyle name="Moeda 3 5 2 2 2 5 2 2" xfId="39910"/>
    <cellStyle name="Moeda 3 5 2 2 2 5 3" xfId="35339"/>
    <cellStyle name="Moeda 3 5 2 2 2 5 4" xfId="26196"/>
    <cellStyle name="Moeda 3 5 2 2 2 5 5" xfId="44039"/>
    <cellStyle name="Moeda 3 5 2 2 2 5 6" xfId="21623"/>
    <cellStyle name="Moeda 3 5 2 2 2 6" xfId="14252"/>
    <cellStyle name="Moeda 3 5 2 2 2 6 2" xfId="32288"/>
    <cellStyle name="Moeda 3 5 2 2 2 6 2 2" xfId="41431"/>
    <cellStyle name="Moeda 3 5 2 2 2 6 3" xfId="36860"/>
    <cellStyle name="Moeda 3 5 2 2 2 6 4" xfId="27717"/>
    <cellStyle name="Moeda 3 5 2 2 2 6 5" xfId="45182"/>
    <cellStyle name="Moeda 3 5 2 2 2 6 6" xfId="23144"/>
    <cellStyle name="Moeda 3 5 2 2 2 7" xfId="29246"/>
    <cellStyle name="Moeda 3 5 2 2 2 7 2" xfId="38389"/>
    <cellStyle name="Moeda 3 5 2 2 2 8" xfId="33818"/>
    <cellStyle name="Moeda 3 5 2 2 2 9" xfId="24675"/>
    <cellStyle name="Moeda 3 5 2 2 3" xfId="1618"/>
    <cellStyle name="Moeda 3 5 2 2 3 10" xfId="20227"/>
    <cellStyle name="Moeda 3 5 2 2 3 2" xfId="3809"/>
    <cellStyle name="Moeda 3 5 2 2 3 2 2" xfId="10399"/>
    <cellStyle name="Moeda 3 5 2 2 3 2 2 2" xfId="31398"/>
    <cellStyle name="Moeda 3 5 2 2 3 2 2 2 2" xfId="40541"/>
    <cellStyle name="Moeda 3 5 2 2 3 2 2 3" xfId="35970"/>
    <cellStyle name="Moeda 3 5 2 2 3 2 2 4" xfId="26827"/>
    <cellStyle name="Moeda 3 5 2 2 3 2 2 5" xfId="44513"/>
    <cellStyle name="Moeda 3 5 2 2 3 2 2 6" xfId="22254"/>
    <cellStyle name="Moeda 3 5 2 2 3 2 3" xfId="16989"/>
    <cellStyle name="Moeda 3 5 2 2 3 2 3 2" xfId="32919"/>
    <cellStyle name="Moeda 3 5 2 2 3 2 3 2 2" xfId="42062"/>
    <cellStyle name="Moeda 3 5 2 2 3 2 3 3" xfId="37491"/>
    <cellStyle name="Moeda 3 5 2 2 3 2 3 4" xfId="28348"/>
    <cellStyle name="Moeda 3 5 2 2 3 2 3 5" xfId="45656"/>
    <cellStyle name="Moeda 3 5 2 2 3 2 3 6" xfId="23775"/>
    <cellStyle name="Moeda 3 5 2 2 3 2 4" xfId="29878"/>
    <cellStyle name="Moeda 3 5 2 2 3 2 4 2" xfId="39021"/>
    <cellStyle name="Moeda 3 5 2 2 3 2 5" xfId="34450"/>
    <cellStyle name="Moeda 3 5 2 2 3 2 6" xfId="25307"/>
    <cellStyle name="Moeda 3 5 2 2 3 2 7" xfId="43371"/>
    <cellStyle name="Moeda 3 5 2 2 3 2 8" xfId="20734"/>
    <cellStyle name="Moeda 3 5 2 2 3 3" xfId="6007"/>
    <cellStyle name="Moeda 3 5 2 2 3 3 2" xfId="12597"/>
    <cellStyle name="Moeda 3 5 2 2 3 3 2 2" xfId="31904"/>
    <cellStyle name="Moeda 3 5 2 2 3 3 2 2 2" xfId="41047"/>
    <cellStyle name="Moeda 3 5 2 2 3 3 2 3" xfId="36476"/>
    <cellStyle name="Moeda 3 5 2 2 3 3 2 4" xfId="27333"/>
    <cellStyle name="Moeda 3 5 2 2 3 3 2 5" xfId="44893"/>
    <cellStyle name="Moeda 3 5 2 2 3 3 2 6" xfId="22760"/>
    <cellStyle name="Moeda 3 5 2 2 3 3 3" xfId="19187"/>
    <cellStyle name="Moeda 3 5 2 2 3 3 3 2" xfId="33425"/>
    <cellStyle name="Moeda 3 5 2 2 3 3 3 2 2" xfId="42568"/>
    <cellStyle name="Moeda 3 5 2 2 3 3 3 3" xfId="37997"/>
    <cellStyle name="Moeda 3 5 2 2 3 3 3 4" xfId="28854"/>
    <cellStyle name="Moeda 3 5 2 2 3 3 3 5" xfId="46036"/>
    <cellStyle name="Moeda 3 5 2 2 3 3 3 6" xfId="24281"/>
    <cellStyle name="Moeda 3 5 2 2 3 3 4" xfId="30384"/>
    <cellStyle name="Moeda 3 5 2 2 3 3 4 2" xfId="39527"/>
    <cellStyle name="Moeda 3 5 2 2 3 3 5" xfId="34956"/>
    <cellStyle name="Moeda 3 5 2 2 3 3 6" xfId="25813"/>
    <cellStyle name="Moeda 3 5 2 2 3 3 7" xfId="43751"/>
    <cellStyle name="Moeda 3 5 2 2 3 3 8" xfId="21240"/>
    <cellStyle name="Moeda 3 5 2 2 3 4" xfId="8210"/>
    <cellStyle name="Moeda 3 5 2 2 3 4 2" xfId="30891"/>
    <cellStyle name="Moeda 3 5 2 2 3 4 2 2" xfId="40034"/>
    <cellStyle name="Moeda 3 5 2 2 3 4 3" xfId="35463"/>
    <cellStyle name="Moeda 3 5 2 2 3 4 4" xfId="26320"/>
    <cellStyle name="Moeda 3 5 2 2 3 4 5" xfId="44132"/>
    <cellStyle name="Moeda 3 5 2 2 3 4 6" xfId="21747"/>
    <cellStyle name="Moeda 3 5 2 2 3 5" xfId="14800"/>
    <cellStyle name="Moeda 3 5 2 2 3 5 2" xfId="32412"/>
    <cellStyle name="Moeda 3 5 2 2 3 5 2 2" xfId="41555"/>
    <cellStyle name="Moeda 3 5 2 2 3 5 3" xfId="36984"/>
    <cellStyle name="Moeda 3 5 2 2 3 5 4" xfId="27841"/>
    <cellStyle name="Moeda 3 5 2 2 3 5 5" xfId="45275"/>
    <cellStyle name="Moeda 3 5 2 2 3 5 6" xfId="23268"/>
    <cellStyle name="Moeda 3 5 2 2 3 6" xfId="29371"/>
    <cellStyle name="Moeda 3 5 2 2 3 6 2" xfId="38514"/>
    <cellStyle name="Moeda 3 5 2 2 3 7" xfId="33943"/>
    <cellStyle name="Moeda 3 5 2 2 3 8" xfId="24800"/>
    <cellStyle name="Moeda 3 5 2 2 3 9" xfId="42990"/>
    <cellStyle name="Moeda 3 5 2 2 4" xfId="2710"/>
    <cellStyle name="Moeda 3 5 2 2 4 2" xfId="9300"/>
    <cellStyle name="Moeda 3 5 2 2 4 2 2" xfId="31145"/>
    <cellStyle name="Moeda 3 5 2 2 4 2 2 2" xfId="40288"/>
    <cellStyle name="Moeda 3 5 2 2 4 2 3" xfId="35717"/>
    <cellStyle name="Moeda 3 5 2 2 4 2 4" xfId="26574"/>
    <cellStyle name="Moeda 3 5 2 2 4 2 5" xfId="44323"/>
    <cellStyle name="Moeda 3 5 2 2 4 2 6" xfId="22001"/>
    <cellStyle name="Moeda 3 5 2 2 4 3" xfId="15890"/>
    <cellStyle name="Moeda 3 5 2 2 4 3 2" xfId="32666"/>
    <cellStyle name="Moeda 3 5 2 2 4 3 2 2" xfId="41809"/>
    <cellStyle name="Moeda 3 5 2 2 4 3 3" xfId="37238"/>
    <cellStyle name="Moeda 3 5 2 2 4 3 4" xfId="28095"/>
    <cellStyle name="Moeda 3 5 2 2 4 3 5" xfId="45466"/>
    <cellStyle name="Moeda 3 5 2 2 4 3 6" xfId="23522"/>
    <cellStyle name="Moeda 3 5 2 2 4 4" xfId="29625"/>
    <cellStyle name="Moeda 3 5 2 2 4 4 2" xfId="38768"/>
    <cellStyle name="Moeda 3 5 2 2 4 5" xfId="34197"/>
    <cellStyle name="Moeda 3 5 2 2 4 6" xfId="25054"/>
    <cellStyle name="Moeda 3 5 2 2 4 7" xfId="43181"/>
    <cellStyle name="Moeda 3 5 2 2 4 8" xfId="20481"/>
    <cellStyle name="Moeda 3 5 2 2 5" xfId="4896"/>
    <cellStyle name="Moeda 3 5 2 2 5 2" xfId="11486"/>
    <cellStyle name="Moeda 3 5 2 2 5 2 2" xfId="31651"/>
    <cellStyle name="Moeda 3 5 2 2 5 2 2 2" xfId="40794"/>
    <cellStyle name="Moeda 3 5 2 2 5 2 3" xfId="36223"/>
    <cellStyle name="Moeda 3 5 2 2 5 2 4" xfId="27080"/>
    <cellStyle name="Moeda 3 5 2 2 5 2 5" xfId="44703"/>
    <cellStyle name="Moeda 3 5 2 2 5 2 6" xfId="22507"/>
    <cellStyle name="Moeda 3 5 2 2 5 3" xfId="18076"/>
    <cellStyle name="Moeda 3 5 2 2 5 3 2" xfId="33172"/>
    <cellStyle name="Moeda 3 5 2 2 5 3 2 2" xfId="42315"/>
    <cellStyle name="Moeda 3 5 2 2 5 3 3" xfId="37744"/>
    <cellStyle name="Moeda 3 5 2 2 5 3 4" xfId="28601"/>
    <cellStyle name="Moeda 3 5 2 2 5 3 5" xfId="45846"/>
    <cellStyle name="Moeda 3 5 2 2 5 3 6" xfId="24028"/>
    <cellStyle name="Moeda 3 5 2 2 5 4" xfId="30131"/>
    <cellStyle name="Moeda 3 5 2 2 5 4 2" xfId="39274"/>
    <cellStyle name="Moeda 3 5 2 2 5 5" xfId="34703"/>
    <cellStyle name="Moeda 3 5 2 2 5 6" xfId="25560"/>
    <cellStyle name="Moeda 3 5 2 2 5 7" xfId="43561"/>
    <cellStyle name="Moeda 3 5 2 2 5 8" xfId="20987"/>
    <cellStyle name="Moeda 3 5 2 2 6" xfId="7099"/>
    <cellStyle name="Moeda 3 5 2 2 6 2" xfId="30638"/>
    <cellStyle name="Moeda 3 5 2 2 6 2 2" xfId="39781"/>
    <cellStyle name="Moeda 3 5 2 2 6 3" xfId="35210"/>
    <cellStyle name="Moeda 3 5 2 2 6 4" xfId="26067"/>
    <cellStyle name="Moeda 3 5 2 2 6 5" xfId="43942"/>
    <cellStyle name="Moeda 3 5 2 2 6 6" xfId="21494"/>
    <cellStyle name="Moeda 3 5 2 2 7" xfId="13689"/>
    <cellStyle name="Moeda 3 5 2 2 7 2" xfId="32159"/>
    <cellStyle name="Moeda 3 5 2 2 7 2 2" xfId="41302"/>
    <cellStyle name="Moeda 3 5 2 2 7 3" xfId="36731"/>
    <cellStyle name="Moeda 3 5 2 2 7 4" xfId="27588"/>
    <cellStyle name="Moeda 3 5 2 2 7 5" xfId="45085"/>
    <cellStyle name="Moeda 3 5 2 2 7 6" xfId="23015"/>
    <cellStyle name="Moeda 3 5 2 2 8" xfId="29117"/>
    <cellStyle name="Moeda 3 5 2 2 8 2" xfId="38260"/>
    <cellStyle name="Moeda 3 5 2 2 9" xfId="33689"/>
    <cellStyle name="Moeda 3 5 2 3" xfId="811"/>
    <cellStyle name="Moeda 3 5 2 3 10" xfId="42852"/>
    <cellStyle name="Moeda 3 5 2 3 11" xfId="20042"/>
    <cellStyle name="Moeda 3 5 2 3 2" xfId="1914"/>
    <cellStyle name="Moeda 3 5 2 3 2 10" xfId="20296"/>
    <cellStyle name="Moeda 3 5 2 3 2 2" xfId="4104"/>
    <cellStyle name="Moeda 3 5 2 3 2 2 2" xfId="10694"/>
    <cellStyle name="Moeda 3 5 2 3 2 2 2 2" xfId="31467"/>
    <cellStyle name="Moeda 3 5 2 3 2 2 2 2 2" xfId="40610"/>
    <cellStyle name="Moeda 3 5 2 3 2 2 2 3" xfId="36039"/>
    <cellStyle name="Moeda 3 5 2 3 2 2 2 4" xfId="26896"/>
    <cellStyle name="Moeda 3 5 2 3 2 2 2 5" xfId="44565"/>
    <cellStyle name="Moeda 3 5 2 3 2 2 2 6" xfId="22323"/>
    <cellStyle name="Moeda 3 5 2 3 2 2 3" xfId="17284"/>
    <cellStyle name="Moeda 3 5 2 3 2 2 3 2" xfId="32988"/>
    <cellStyle name="Moeda 3 5 2 3 2 2 3 2 2" xfId="42131"/>
    <cellStyle name="Moeda 3 5 2 3 2 2 3 3" xfId="37560"/>
    <cellStyle name="Moeda 3 5 2 3 2 2 3 4" xfId="28417"/>
    <cellStyle name="Moeda 3 5 2 3 2 2 3 5" xfId="45708"/>
    <cellStyle name="Moeda 3 5 2 3 2 2 3 6" xfId="23844"/>
    <cellStyle name="Moeda 3 5 2 3 2 2 4" xfId="29947"/>
    <cellStyle name="Moeda 3 5 2 3 2 2 4 2" xfId="39090"/>
    <cellStyle name="Moeda 3 5 2 3 2 2 5" xfId="34519"/>
    <cellStyle name="Moeda 3 5 2 3 2 2 6" xfId="25376"/>
    <cellStyle name="Moeda 3 5 2 3 2 2 7" xfId="43423"/>
    <cellStyle name="Moeda 3 5 2 3 2 2 8" xfId="20803"/>
    <cellStyle name="Moeda 3 5 2 3 2 3" xfId="6302"/>
    <cellStyle name="Moeda 3 5 2 3 2 3 2" xfId="12892"/>
    <cellStyle name="Moeda 3 5 2 3 2 3 2 2" xfId="31973"/>
    <cellStyle name="Moeda 3 5 2 3 2 3 2 2 2" xfId="41116"/>
    <cellStyle name="Moeda 3 5 2 3 2 3 2 3" xfId="36545"/>
    <cellStyle name="Moeda 3 5 2 3 2 3 2 4" xfId="27402"/>
    <cellStyle name="Moeda 3 5 2 3 2 3 2 5" xfId="44945"/>
    <cellStyle name="Moeda 3 5 2 3 2 3 2 6" xfId="22829"/>
    <cellStyle name="Moeda 3 5 2 3 2 3 3" xfId="19482"/>
    <cellStyle name="Moeda 3 5 2 3 2 3 3 2" xfId="33494"/>
    <cellStyle name="Moeda 3 5 2 3 2 3 3 2 2" xfId="42637"/>
    <cellStyle name="Moeda 3 5 2 3 2 3 3 3" xfId="38066"/>
    <cellStyle name="Moeda 3 5 2 3 2 3 3 4" xfId="28923"/>
    <cellStyle name="Moeda 3 5 2 3 2 3 3 5" xfId="46088"/>
    <cellStyle name="Moeda 3 5 2 3 2 3 3 6" xfId="24350"/>
    <cellStyle name="Moeda 3 5 2 3 2 3 4" xfId="30453"/>
    <cellStyle name="Moeda 3 5 2 3 2 3 4 2" xfId="39596"/>
    <cellStyle name="Moeda 3 5 2 3 2 3 5" xfId="35025"/>
    <cellStyle name="Moeda 3 5 2 3 2 3 6" xfId="25882"/>
    <cellStyle name="Moeda 3 5 2 3 2 3 7" xfId="43803"/>
    <cellStyle name="Moeda 3 5 2 3 2 3 8" xfId="21309"/>
    <cellStyle name="Moeda 3 5 2 3 2 4" xfId="8505"/>
    <cellStyle name="Moeda 3 5 2 3 2 4 2" xfId="30960"/>
    <cellStyle name="Moeda 3 5 2 3 2 4 2 2" xfId="40103"/>
    <cellStyle name="Moeda 3 5 2 3 2 4 3" xfId="35532"/>
    <cellStyle name="Moeda 3 5 2 3 2 4 4" xfId="26389"/>
    <cellStyle name="Moeda 3 5 2 3 2 4 5" xfId="44184"/>
    <cellStyle name="Moeda 3 5 2 3 2 4 6" xfId="21816"/>
    <cellStyle name="Moeda 3 5 2 3 2 5" xfId="15095"/>
    <cellStyle name="Moeda 3 5 2 3 2 5 2" xfId="32481"/>
    <cellStyle name="Moeda 3 5 2 3 2 5 2 2" xfId="41624"/>
    <cellStyle name="Moeda 3 5 2 3 2 5 3" xfId="37053"/>
    <cellStyle name="Moeda 3 5 2 3 2 5 4" xfId="27910"/>
    <cellStyle name="Moeda 3 5 2 3 2 5 5" xfId="45327"/>
    <cellStyle name="Moeda 3 5 2 3 2 5 6" xfId="23337"/>
    <cellStyle name="Moeda 3 5 2 3 2 6" xfId="29440"/>
    <cellStyle name="Moeda 3 5 2 3 2 6 2" xfId="38583"/>
    <cellStyle name="Moeda 3 5 2 3 2 7" xfId="34012"/>
    <cellStyle name="Moeda 3 5 2 3 2 8" xfId="24869"/>
    <cellStyle name="Moeda 3 5 2 3 2 9" xfId="43042"/>
    <cellStyle name="Moeda 3 5 2 3 3" xfId="3005"/>
    <cellStyle name="Moeda 3 5 2 3 3 2" xfId="9595"/>
    <cellStyle name="Moeda 3 5 2 3 3 2 2" xfId="31214"/>
    <cellStyle name="Moeda 3 5 2 3 3 2 2 2" xfId="40357"/>
    <cellStyle name="Moeda 3 5 2 3 3 2 3" xfId="35786"/>
    <cellStyle name="Moeda 3 5 2 3 3 2 4" xfId="26643"/>
    <cellStyle name="Moeda 3 5 2 3 3 2 5" xfId="44375"/>
    <cellStyle name="Moeda 3 5 2 3 3 2 6" xfId="22070"/>
    <cellStyle name="Moeda 3 5 2 3 3 3" xfId="16185"/>
    <cellStyle name="Moeda 3 5 2 3 3 3 2" xfId="32735"/>
    <cellStyle name="Moeda 3 5 2 3 3 3 2 2" xfId="41878"/>
    <cellStyle name="Moeda 3 5 2 3 3 3 3" xfId="37307"/>
    <cellStyle name="Moeda 3 5 2 3 3 3 4" xfId="28164"/>
    <cellStyle name="Moeda 3 5 2 3 3 3 5" xfId="45518"/>
    <cellStyle name="Moeda 3 5 2 3 3 3 6" xfId="23591"/>
    <cellStyle name="Moeda 3 5 2 3 3 4" xfId="29694"/>
    <cellStyle name="Moeda 3 5 2 3 3 4 2" xfId="38837"/>
    <cellStyle name="Moeda 3 5 2 3 3 5" xfId="34266"/>
    <cellStyle name="Moeda 3 5 2 3 3 6" xfId="25123"/>
    <cellStyle name="Moeda 3 5 2 3 3 7" xfId="43233"/>
    <cellStyle name="Moeda 3 5 2 3 3 8" xfId="20550"/>
    <cellStyle name="Moeda 3 5 2 3 4" xfId="5203"/>
    <cellStyle name="Moeda 3 5 2 3 4 2" xfId="11793"/>
    <cellStyle name="Moeda 3 5 2 3 4 2 2" xfId="31720"/>
    <cellStyle name="Moeda 3 5 2 3 4 2 2 2" xfId="40863"/>
    <cellStyle name="Moeda 3 5 2 3 4 2 3" xfId="36292"/>
    <cellStyle name="Moeda 3 5 2 3 4 2 4" xfId="27149"/>
    <cellStyle name="Moeda 3 5 2 3 4 2 5" xfId="44755"/>
    <cellStyle name="Moeda 3 5 2 3 4 2 6" xfId="22576"/>
    <cellStyle name="Moeda 3 5 2 3 4 3" xfId="18383"/>
    <cellStyle name="Moeda 3 5 2 3 4 3 2" xfId="33241"/>
    <cellStyle name="Moeda 3 5 2 3 4 3 2 2" xfId="42384"/>
    <cellStyle name="Moeda 3 5 2 3 4 3 3" xfId="37813"/>
    <cellStyle name="Moeda 3 5 2 3 4 3 4" xfId="28670"/>
    <cellStyle name="Moeda 3 5 2 3 4 3 5" xfId="45898"/>
    <cellStyle name="Moeda 3 5 2 3 4 3 6" xfId="24097"/>
    <cellStyle name="Moeda 3 5 2 3 4 4" xfId="30200"/>
    <cellStyle name="Moeda 3 5 2 3 4 4 2" xfId="39343"/>
    <cellStyle name="Moeda 3 5 2 3 4 5" xfId="34772"/>
    <cellStyle name="Moeda 3 5 2 3 4 6" xfId="25629"/>
    <cellStyle name="Moeda 3 5 2 3 4 7" xfId="43613"/>
    <cellStyle name="Moeda 3 5 2 3 4 8" xfId="21056"/>
    <cellStyle name="Moeda 3 5 2 3 5" xfId="7406"/>
    <cellStyle name="Moeda 3 5 2 3 5 2" xfId="30707"/>
    <cellStyle name="Moeda 3 5 2 3 5 2 2" xfId="39850"/>
    <cellStyle name="Moeda 3 5 2 3 5 3" xfId="35279"/>
    <cellStyle name="Moeda 3 5 2 3 5 4" xfId="26136"/>
    <cellStyle name="Moeda 3 5 2 3 5 5" xfId="43994"/>
    <cellStyle name="Moeda 3 5 2 3 5 6" xfId="21563"/>
    <cellStyle name="Moeda 3 5 2 3 6" xfId="13996"/>
    <cellStyle name="Moeda 3 5 2 3 6 2" xfId="32228"/>
    <cellStyle name="Moeda 3 5 2 3 6 2 2" xfId="41371"/>
    <cellStyle name="Moeda 3 5 2 3 6 3" xfId="36800"/>
    <cellStyle name="Moeda 3 5 2 3 6 4" xfId="27657"/>
    <cellStyle name="Moeda 3 5 2 3 6 5" xfId="45137"/>
    <cellStyle name="Moeda 3 5 2 3 6 6" xfId="23084"/>
    <cellStyle name="Moeda 3 5 2 3 7" xfId="29186"/>
    <cellStyle name="Moeda 3 5 2 3 7 2" xfId="38329"/>
    <cellStyle name="Moeda 3 5 2 3 8" xfId="33758"/>
    <cellStyle name="Moeda 3 5 2 3 9" xfId="24615"/>
    <cellStyle name="Moeda 3 5 2 4" xfId="1362"/>
    <cellStyle name="Moeda 3 5 2 4 10" xfId="20167"/>
    <cellStyle name="Moeda 3 5 2 4 2" xfId="3553"/>
    <cellStyle name="Moeda 3 5 2 4 2 2" xfId="10143"/>
    <cellStyle name="Moeda 3 5 2 4 2 2 2" xfId="31338"/>
    <cellStyle name="Moeda 3 5 2 4 2 2 2 2" xfId="40481"/>
    <cellStyle name="Moeda 3 5 2 4 2 2 3" xfId="35910"/>
    <cellStyle name="Moeda 3 5 2 4 2 2 4" xfId="26767"/>
    <cellStyle name="Moeda 3 5 2 4 2 2 5" xfId="44468"/>
    <cellStyle name="Moeda 3 5 2 4 2 2 6" xfId="22194"/>
    <cellStyle name="Moeda 3 5 2 4 2 3" xfId="16733"/>
    <cellStyle name="Moeda 3 5 2 4 2 3 2" xfId="32859"/>
    <cellStyle name="Moeda 3 5 2 4 2 3 2 2" xfId="42002"/>
    <cellStyle name="Moeda 3 5 2 4 2 3 3" xfId="37431"/>
    <cellStyle name="Moeda 3 5 2 4 2 3 4" xfId="28288"/>
    <cellStyle name="Moeda 3 5 2 4 2 3 5" xfId="45611"/>
    <cellStyle name="Moeda 3 5 2 4 2 3 6" xfId="23715"/>
    <cellStyle name="Moeda 3 5 2 4 2 4" xfId="29818"/>
    <cellStyle name="Moeda 3 5 2 4 2 4 2" xfId="38961"/>
    <cellStyle name="Moeda 3 5 2 4 2 5" xfId="34390"/>
    <cellStyle name="Moeda 3 5 2 4 2 6" xfId="25247"/>
    <cellStyle name="Moeda 3 5 2 4 2 7" xfId="43326"/>
    <cellStyle name="Moeda 3 5 2 4 2 8" xfId="20674"/>
    <cellStyle name="Moeda 3 5 2 4 3" xfId="5751"/>
    <cellStyle name="Moeda 3 5 2 4 3 2" xfId="12341"/>
    <cellStyle name="Moeda 3 5 2 4 3 2 2" xfId="31844"/>
    <cellStyle name="Moeda 3 5 2 4 3 2 2 2" xfId="40987"/>
    <cellStyle name="Moeda 3 5 2 4 3 2 3" xfId="36416"/>
    <cellStyle name="Moeda 3 5 2 4 3 2 4" xfId="27273"/>
    <cellStyle name="Moeda 3 5 2 4 3 2 5" xfId="44848"/>
    <cellStyle name="Moeda 3 5 2 4 3 2 6" xfId="22700"/>
    <cellStyle name="Moeda 3 5 2 4 3 3" xfId="18931"/>
    <cellStyle name="Moeda 3 5 2 4 3 3 2" xfId="33365"/>
    <cellStyle name="Moeda 3 5 2 4 3 3 2 2" xfId="42508"/>
    <cellStyle name="Moeda 3 5 2 4 3 3 3" xfId="37937"/>
    <cellStyle name="Moeda 3 5 2 4 3 3 4" xfId="28794"/>
    <cellStyle name="Moeda 3 5 2 4 3 3 5" xfId="45991"/>
    <cellStyle name="Moeda 3 5 2 4 3 3 6" xfId="24221"/>
    <cellStyle name="Moeda 3 5 2 4 3 4" xfId="30324"/>
    <cellStyle name="Moeda 3 5 2 4 3 4 2" xfId="39467"/>
    <cellStyle name="Moeda 3 5 2 4 3 5" xfId="34896"/>
    <cellStyle name="Moeda 3 5 2 4 3 6" xfId="25753"/>
    <cellStyle name="Moeda 3 5 2 4 3 7" xfId="43706"/>
    <cellStyle name="Moeda 3 5 2 4 3 8" xfId="21180"/>
    <cellStyle name="Moeda 3 5 2 4 4" xfId="7954"/>
    <cellStyle name="Moeda 3 5 2 4 4 2" xfId="30831"/>
    <cellStyle name="Moeda 3 5 2 4 4 2 2" xfId="39974"/>
    <cellStyle name="Moeda 3 5 2 4 4 3" xfId="35403"/>
    <cellStyle name="Moeda 3 5 2 4 4 4" xfId="26260"/>
    <cellStyle name="Moeda 3 5 2 4 4 5" xfId="44087"/>
    <cellStyle name="Moeda 3 5 2 4 4 6" xfId="21687"/>
    <cellStyle name="Moeda 3 5 2 4 5" xfId="14544"/>
    <cellStyle name="Moeda 3 5 2 4 5 2" xfId="32352"/>
    <cellStyle name="Moeda 3 5 2 4 5 2 2" xfId="41495"/>
    <cellStyle name="Moeda 3 5 2 4 5 3" xfId="36924"/>
    <cellStyle name="Moeda 3 5 2 4 5 4" xfId="27781"/>
    <cellStyle name="Moeda 3 5 2 4 5 5" xfId="45230"/>
    <cellStyle name="Moeda 3 5 2 4 5 6" xfId="23208"/>
    <cellStyle name="Moeda 3 5 2 4 6" xfId="29311"/>
    <cellStyle name="Moeda 3 5 2 4 6 2" xfId="38454"/>
    <cellStyle name="Moeda 3 5 2 4 7" xfId="33883"/>
    <cellStyle name="Moeda 3 5 2 4 8" xfId="24740"/>
    <cellStyle name="Moeda 3 5 2 4 9" xfId="42945"/>
    <cellStyle name="Moeda 3 5 2 5" xfId="2454"/>
    <cellStyle name="Moeda 3 5 2 5 2" xfId="9044"/>
    <cellStyle name="Moeda 3 5 2 5 2 2" xfId="31085"/>
    <cellStyle name="Moeda 3 5 2 5 2 2 2" xfId="40228"/>
    <cellStyle name="Moeda 3 5 2 5 2 3" xfId="35657"/>
    <cellStyle name="Moeda 3 5 2 5 2 4" xfId="26514"/>
    <cellStyle name="Moeda 3 5 2 5 2 5" xfId="44278"/>
    <cellStyle name="Moeda 3 5 2 5 2 6" xfId="21941"/>
    <cellStyle name="Moeda 3 5 2 5 3" xfId="15634"/>
    <cellStyle name="Moeda 3 5 2 5 3 2" xfId="32606"/>
    <cellStyle name="Moeda 3 5 2 5 3 2 2" xfId="41749"/>
    <cellStyle name="Moeda 3 5 2 5 3 3" xfId="37178"/>
    <cellStyle name="Moeda 3 5 2 5 3 4" xfId="28035"/>
    <cellStyle name="Moeda 3 5 2 5 3 5" xfId="45421"/>
    <cellStyle name="Moeda 3 5 2 5 3 6" xfId="23462"/>
    <cellStyle name="Moeda 3 5 2 5 4" xfId="29565"/>
    <cellStyle name="Moeda 3 5 2 5 4 2" xfId="38708"/>
    <cellStyle name="Moeda 3 5 2 5 5" xfId="34137"/>
    <cellStyle name="Moeda 3 5 2 5 6" xfId="24994"/>
    <cellStyle name="Moeda 3 5 2 5 7" xfId="43136"/>
    <cellStyle name="Moeda 3 5 2 5 8" xfId="20421"/>
    <cellStyle name="Moeda 3 5 2 6" xfId="4640"/>
    <cellStyle name="Moeda 3 5 2 6 2" xfId="11230"/>
    <cellStyle name="Moeda 3 5 2 6 2 2" xfId="31591"/>
    <cellStyle name="Moeda 3 5 2 6 2 2 2" xfId="40734"/>
    <cellStyle name="Moeda 3 5 2 6 2 3" xfId="36163"/>
    <cellStyle name="Moeda 3 5 2 6 2 4" xfId="27020"/>
    <cellStyle name="Moeda 3 5 2 6 2 5" xfId="44658"/>
    <cellStyle name="Moeda 3 5 2 6 2 6" xfId="22447"/>
    <cellStyle name="Moeda 3 5 2 6 3" xfId="17820"/>
    <cellStyle name="Moeda 3 5 2 6 3 2" xfId="33112"/>
    <cellStyle name="Moeda 3 5 2 6 3 2 2" xfId="42255"/>
    <cellStyle name="Moeda 3 5 2 6 3 3" xfId="37684"/>
    <cellStyle name="Moeda 3 5 2 6 3 4" xfId="28541"/>
    <cellStyle name="Moeda 3 5 2 6 3 5" xfId="45801"/>
    <cellStyle name="Moeda 3 5 2 6 3 6" xfId="23968"/>
    <cellStyle name="Moeda 3 5 2 6 4" xfId="30071"/>
    <cellStyle name="Moeda 3 5 2 6 4 2" xfId="39214"/>
    <cellStyle name="Moeda 3 5 2 6 5" xfId="34643"/>
    <cellStyle name="Moeda 3 5 2 6 6" xfId="25500"/>
    <cellStyle name="Moeda 3 5 2 6 7" xfId="43516"/>
    <cellStyle name="Moeda 3 5 2 6 8" xfId="20927"/>
    <cellStyle name="Moeda 3 5 2 7" xfId="6843"/>
    <cellStyle name="Moeda 3 5 2 7 2" xfId="30578"/>
    <cellStyle name="Moeda 3 5 2 7 2 2" xfId="39721"/>
    <cellStyle name="Moeda 3 5 2 7 3" xfId="35150"/>
    <cellStyle name="Moeda 3 5 2 7 4" xfId="26007"/>
    <cellStyle name="Moeda 3 5 2 7 5" xfId="43897"/>
    <cellStyle name="Moeda 3 5 2 7 6" xfId="21434"/>
    <cellStyle name="Moeda 3 5 2 8" xfId="13433"/>
    <cellStyle name="Moeda 3 5 2 8 2" xfId="32099"/>
    <cellStyle name="Moeda 3 5 2 8 2 2" xfId="41242"/>
    <cellStyle name="Moeda 3 5 2 8 3" xfId="36671"/>
    <cellStyle name="Moeda 3 5 2 8 4" xfId="27528"/>
    <cellStyle name="Moeda 3 5 2 8 5" xfId="45040"/>
    <cellStyle name="Moeda 3 5 2 8 6" xfId="22955"/>
    <cellStyle name="Moeda 3 5 2 9" xfId="29055"/>
    <cellStyle name="Moeda 3 5 2 9 2" xfId="38198"/>
    <cellStyle name="Moeda 3 5 3" xfId="396"/>
    <cellStyle name="Moeda 3 5 3 10" xfId="24518"/>
    <cellStyle name="Moeda 3 5 3 11" xfId="42779"/>
    <cellStyle name="Moeda 3 5 3 12" xfId="19945"/>
    <cellStyle name="Moeda 3 5 3 2" xfId="951"/>
    <cellStyle name="Moeda 3 5 3 2 10" xfId="42876"/>
    <cellStyle name="Moeda 3 5 3 2 11" xfId="20074"/>
    <cellStyle name="Moeda 3 5 3 2 2" xfId="2054"/>
    <cellStyle name="Moeda 3 5 3 2 2 10" xfId="20328"/>
    <cellStyle name="Moeda 3 5 3 2 2 2" xfId="4244"/>
    <cellStyle name="Moeda 3 5 3 2 2 2 2" xfId="10834"/>
    <cellStyle name="Moeda 3 5 3 2 2 2 2 2" xfId="31499"/>
    <cellStyle name="Moeda 3 5 3 2 2 2 2 2 2" xfId="40642"/>
    <cellStyle name="Moeda 3 5 3 2 2 2 2 3" xfId="36071"/>
    <cellStyle name="Moeda 3 5 3 2 2 2 2 4" xfId="26928"/>
    <cellStyle name="Moeda 3 5 3 2 2 2 2 5" xfId="44589"/>
    <cellStyle name="Moeda 3 5 3 2 2 2 2 6" xfId="22355"/>
    <cellStyle name="Moeda 3 5 3 2 2 2 3" xfId="17424"/>
    <cellStyle name="Moeda 3 5 3 2 2 2 3 2" xfId="33020"/>
    <cellStyle name="Moeda 3 5 3 2 2 2 3 2 2" xfId="42163"/>
    <cellStyle name="Moeda 3 5 3 2 2 2 3 3" xfId="37592"/>
    <cellStyle name="Moeda 3 5 3 2 2 2 3 4" xfId="28449"/>
    <cellStyle name="Moeda 3 5 3 2 2 2 3 5" xfId="45732"/>
    <cellStyle name="Moeda 3 5 3 2 2 2 3 6" xfId="23876"/>
    <cellStyle name="Moeda 3 5 3 2 2 2 4" xfId="29979"/>
    <cellStyle name="Moeda 3 5 3 2 2 2 4 2" xfId="39122"/>
    <cellStyle name="Moeda 3 5 3 2 2 2 5" xfId="34551"/>
    <cellStyle name="Moeda 3 5 3 2 2 2 6" xfId="25408"/>
    <cellStyle name="Moeda 3 5 3 2 2 2 7" xfId="43447"/>
    <cellStyle name="Moeda 3 5 3 2 2 2 8" xfId="20835"/>
    <cellStyle name="Moeda 3 5 3 2 2 3" xfId="6442"/>
    <cellStyle name="Moeda 3 5 3 2 2 3 2" xfId="13032"/>
    <cellStyle name="Moeda 3 5 3 2 2 3 2 2" xfId="32005"/>
    <cellStyle name="Moeda 3 5 3 2 2 3 2 2 2" xfId="41148"/>
    <cellStyle name="Moeda 3 5 3 2 2 3 2 3" xfId="36577"/>
    <cellStyle name="Moeda 3 5 3 2 2 3 2 4" xfId="27434"/>
    <cellStyle name="Moeda 3 5 3 2 2 3 2 5" xfId="44969"/>
    <cellStyle name="Moeda 3 5 3 2 2 3 2 6" xfId="22861"/>
    <cellStyle name="Moeda 3 5 3 2 2 3 3" xfId="19622"/>
    <cellStyle name="Moeda 3 5 3 2 2 3 3 2" xfId="33526"/>
    <cellStyle name="Moeda 3 5 3 2 2 3 3 2 2" xfId="42669"/>
    <cellStyle name="Moeda 3 5 3 2 2 3 3 3" xfId="38098"/>
    <cellStyle name="Moeda 3 5 3 2 2 3 3 4" xfId="28955"/>
    <cellStyle name="Moeda 3 5 3 2 2 3 3 5" xfId="46112"/>
    <cellStyle name="Moeda 3 5 3 2 2 3 3 6" xfId="24382"/>
    <cellStyle name="Moeda 3 5 3 2 2 3 4" xfId="30485"/>
    <cellStyle name="Moeda 3 5 3 2 2 3 4 2" xfId="39628"/>
    <cellStyle name="Moeda 3 5 3 2 2 3 5" xfId="35057"/>
    <cellStyle name="Moeda 3 5 3 2 2 3 6" xfId="25914"/>
    <cellStyle name="Moeda 3 5 3 2 2 3 7" xfId="43827"/>
    <cellStyle name="Moeda 3 5 3 2 2 3 8" xfId="21341"/>
    <cellStyle name="Moeda 3 5 3 2 2 4" xfId="8645"/>
    <cellStyle name="Moeda 3 5 3 2 2 4 2" xfId="30992"/>
    <cellStyle name="Moeda 3 5 3 2 2 4 2 2" xfId="40135"/>
    <cellStyle name="Moeda 3 5 3 2 2 4 3" xfId="35564"/>
    <cellStyle name="Moeda 3 5 3 2 2 4 4" xfId="26421"/>
    <cellStyle name="Moeda 3 5 3 2 2 4 5" xfId="44208"/>
    <cellStyle name="Moeda 3 5 3 2 2 4 6" xfId="21848"/>
    <cellStyle name="Moeda 3 5 3 2 2 5" xfId="15235"/>
    <cellStyle name="Moeda 3 5 3 2 2 5 2" xfId="32513"/>
    <cellStyle name="Moeda 3 5 3 2 2 5 2 2" xfId="41656"/>
    <cellStyle name="Moeda 3 5 3 2 2 5 3" xfId="37085"/>
    <cellStyle name="Moeda 3 5 3 2 2 5 4" xfId="27942"/>
    <cellStyle name="Moeda 3 5 3 2 2 5 5" xfId="45351"/>
    <cellStyle name="Moeda 3 5 3 2 2 5 6" xfId="23369"/>
    <cellStyle name="Moeda 3 5 3 2 2 6" xfId="29472"/>
    <cellStyle name="Moeda 3 5 3 2 2 6 2" xfId="38615"/>
    <cellStyle name="Moeda 3 5 3 2 2 7" xfId="34044"/>
    <cellStyle name="Moeda 3 5 3 2 2 8" xfId="24901"/>
    <cellStyle name="Moeda 3 5 3 2 2 9" xfId="43066"/>
    <cellStyle name="Moeda 3 5 3 2 3" xfId="3145"/>
    <cellStyle name="Moeda 3 5 3 2 3 2" xfId="9735"/>
    <cellStyle name="Moeda 3 5 3 2 3 2 2" xfId="31246"/>
    <cellStyle name="Moeda 3 5 3 2 3 2 2 2" xfId="40389"/>
    <cellStyle name="Moeda 3 5 3 2 3 2 3" xfId="35818"/>
    <cellStyle name="Moeda 3 5 3 2 3 2 4" xfId="26675"/>
    <cellStyle name="Moeda 3 5 3 2 3 2 5" xfId="44399"/>
    <cellStyle name="Moeda 3 5 3 2 3 2 6" xfId="22102"/>
    <cellStyle name="Moeda 3 5 3 2 3 3" xfId="16325"/>
    <cellStyle name="Moeda 3 5 3 2 3 3 2" xfId="32767"/>
    <cellStyle name="Moeda 3 5 3 2 3 3 2 2" xfId="41910"/>
    <cellStyle name="Moeda 3 5 3 2 3 3 3" xfId="37339"/>
    <cellStyle name="Moeda 3 5 3 2 3 3 4" xfId="28196"/>
    <cellStyle name="Moeda 3 5 3 2 3 3 5" xfId="45542"/>
    <cellStyle name="Moeda 3 5 3 2 3 3 6" xfId="23623"/>
    <cellStyle name="Moeda 3 5 3 2 3 4" xfId="29726"/>
    <cellStyle name="Moeda 3 5 3 2 3 4 2" xfId="38869"/>
    <cellStyle name="Moeda 3 5 3 2 3 5" xfId="34298"/>
    <cellStyle name="Moeda 3 5 3 2 3 6" xfId="25155"/>
    <cellStyle name="Moeda 3 5 3 2 3 7" xfId="43257"/>
    <cellStyle name="Moeda 3 5 3 2 3 8" xfId="20582"/>
    <cellStyle name="Moeda 3 5 3 2 4" xfId="5343"/>
    <cellStyle name="Moeda 3 5 3 2 4 2" xfId="11933"/>
    <cellStyle name="Moeda 3 5 3 2 4 2 2" xfId="31752"/>
    <cellStyle name="Moeda 3 5 3 2 4 2 2 2" xfId="40895"/>
    <cellStyle name="Moeda 3 5 3 2 4 2 3" xfId="36324"/>
    <cellStyle name="Moeda 3 5 3 2 4 2 4" xfId="27181"/>
    <cellStyle name="Moeda 3 5 3 2 4 2 5" xfId="44779"/>
    <cellStyle name="Moeda 3 5 3 2 4 2 6" xfId="22608"/>
    <cellStyle name="Moeda 3 5 3 2 4 3" xfId="18523"/>
    <cellStyle name="Moeda 3 5 3 2 4 3 2" xfId="33273"/>
    <cellStyle name="Moeda 3 5 3 2 4 3 2 2" xfId="42416"/>
    <cellStyle name="Moeda 3 5 3 2 4 3 3" xfId="37845"/>
    <cellStyle name="Moeda 3 5 3 2 4 3 4" xfId="28702"/>
    <cellStyle name="Moeda 3 5 3 2 4 3 5" xfId="45922"/>
    <cellStyle name="Moeda 3 5 3 2 4 3 6" xfId="24129"/>
    <cellStyle name="Moeda 3 5 3 2 4 4" xfId="30232"/>
    <cellStyle name="Moeda 3 5 3 2 4 4 2" xfId="39375"/>
    <cellStyle name="Moeda 3 5 3 2 4 5" xfId="34804"/>
    <cellStyle name="Moeda 3 5 3 2 4 6" xfId="25661"/>
    <cellStyle name="Moeda 3 5 3 2 4 7" xfId="43637"/>
    <cellStyle name="Moeda 3 5 3 2 4 8" xfId="21088"/>
    <cellStyle name="Moeda 3 5 3 2 5" xfId="7546"/>
    <cellStyle name="Moeda 3 5 3 2 5 2" xfId="30739"/>
    <cellStyle name="Moeda 3 5 3 2 5 2 2" xfId="39882"/>
    <cellStyle name="Moeda 3 5 3 2 5 3" xfId="35311"/>
    <cellStyle name="Moeda 3 5 3 2 5 4" xfId="26168"/>
    <cellStyle name="Moeda 3 5 3 2 5 5" xfId="44018"/>
    <cellStyle name="Moeda 3 5 3 2 5 6" xfId="21595"/>
    <cellStyle name="Moeda 3 5 3 2 6" xfId="14136"/>
    <cellStyle name="Moeda 3 5 3 2 6 2" xfId="32260"/>
    <cellStyle name="Moeda 3 5 3 2 6 2 2" xfId="41403"/>
    <cellStyle name="Moeda 3 5 3 2 6 3" xfId="36832"/>
    <cellStyle name="Moeda 3 5 3 2 6 4" xfId="27689"/>
    <cellStyle name="Moeda 3 5 3 2 6 5" xfId="45161"/>
    <cellStyle name="Moeda 3 5 3 2 6 6" xfId="23116"/>
    <cellStyle name="Moeda 3 5 3 2 7" xfId="29218"/>
    <cellStyle name="Moeda 3 5 3 2 7 2" xfId="38361"/>
    <cellStyle name="Moeda 3 5 3 2 8" xfId="33790"/>
    <cellStyle name="Moeda 3 5 3 2 9" xfId="24647"/>
    <cellStyle name="Moeda 3 5 3 3" xfId="1502"/>
    <cellStyle name="Moeda 3 5 3 3 10" xfId="20199"/>
    <cellStyle name="Moeda 3 5 3 3 2" xfId="3693"/>
    <cellStyle name="Moeda 3 5 3 3 2 2" xfId="10283"/>
    <cellStyle name="Moeda 3 5 3 3 2 2 2" xfId="31370"/>
    <cellStyle name="Moeda 3 5 3 3 2 2 2 2" xfId="40513"/>
    <cellStyle name="Moeda 3 5 3 3 2 2 3" xfId="35942"/>
    <cellStyle name="Moeda 3 5 3 3 2 2 4" xfId="26799"/>
    <cellStyle name="Moeda 3 5 3 3 2 2 5" xfId="44492"/>
    <cellStyle name="Moeda 3 5 3 3 2 2 6" xfId="22226"/>
    <cellStyle name="Moeda 3 5 3 3 2 3" xfId="16873"/>
    <cellStyle name="Moeda 3 5 3 3 2 3 2" xfId="32891"/>
    <cellStyle name="Moeda 3 5 3 3 2 3 2 2" xfId="42034"/>
    <cellStyle name="Moeda 3 5 3 3 2 3 3" xfId="37463"/>
    <cellStyle name="Moeda 3 5 3 3 2 3 4" xfId="28320"/>
    <cellStyle name="Moeda 3 5 3 3 2 3 5" xfId="45635"/>
    <cellStyle name="Moeda 3 5 3 3 2 3 6" xfId="23747"/>
    <cellStyle name="Moeda 3 5 3 3 2 4" xfId="29850"/>
    <cellStyle name="Moeda 3 5 3 3 2 4 2" xfId="38993"/>
    <cellStyle name="Moeda 3 5 3 3 2 5" xfId="34422"/>
    <cellStyle name="Moeda 3 5 3 3 2 6" xfId="25279"/>
    <cellStyle name="Moeda 3 5 3 3 2 7" xfId="43350"/>
    <cellStyle name="Moeda 3 5 3 3 2 8" xfId="20706"/>
    <cellStyle name="Moeda 3 5 3 3 3" xfId="5891"/>
    <cellStyle name="Moeda 3 5 3 3 3 2" xfId="12481"/>
    <cellStyle name="Moeda 3 5 3 3 3 2 2" xfId="31876"/>
    <cellStyle name="Moeda 3 5 3 3 3 2 2 2" xfId="41019"/>
    <cellStyle name="Moeda 3 5 3 3 3 2 3" xfId="36448"/>
    <cellStyle name="Moeda 3 5 3 3 3 2 4" xfId="27305"/>
    <cellStyle name="Moeda 3 5 3 3 3 2 5" xfId="44872"/>
    <cellStyle name="Moeda 3 5 3 3 3 2 6" xfId="22732"/>
    <cellStyle name="Moeda 3 5 3 3 3 3" xfId="19071"/>
    <cellStyle name="Moeda 3 5 3 3 3 3 2" xfId="33397"/>
    <cellStyle name="Moeda 3 5 3 3 3 3 2 2" xfId="42540"/>
    <cellStyle name="Moeda 3 5 3 3 3 3 3" xfId="37969"/>
    <cellStyle name="Moeda 3 5 3 3 3 3 4" xfId="28826"/>
    <cellStyle name="Moeda 3 5 3 3 3 3 5" xfId="46015"/>
    <cellStyle name="Moeda 3 5 3 3 3 3 6" xfId="24253"/>
    <cellStyle name="Moeda 3 5 3 3 3 4" xfId="30356"/>
    <cellStyle name="Moeda 3 5 3 3 3 4 2" xfId="39499"/>
    <cellStyle name="Moeda 3 5 3 3 3 5" xfId="34928"/>
    <cellStyle name="Moeda 3 5 3 3 3 6" xfId="25785"/>
    <cellStyle name="Moeda 3 5 3 3 3 7" xfId="43730"/>
    <cellStyle name="Moeda 3 5 3 3 3 8" xfId="21212"/>
    <cellStyle name="Moeda 3 5 3 3 4" xfId="8094"/>
    <cellStyle name="Moeda 3 5 3 3 4 2" xfId="30863"/>
    <cellStyle name="Moeda 3 5 3 3 4 2 2" xfId="40006"/>
    <cellStyle name="Moeda 3 5 3 3 4 3" xfId="35435"/>
    <cellStyle name="Moeda 3 5 3 3 4 4" xfId="26292"/>
    <cellStyle name="Moeda 3 5 3 3 4 5" xfId="44111"/>
    <cellStyle name="Moeda 3 5 3 3 4 6" xfId="21719"/>
    <cellStyle name="Moeda 3 5 3 3 5" xfId="14684"/>
    <cellStyle name="Moeda 3 5 3 3 5 2" xfId="32384"/>
    <cellStyle name="Moeda 3 5 3 3 5 2 2" xfId="41527"/>
    <cellStyle name="Moeda 3 5 3 3 5 3" xfId="36956"/>
    <cellStyle name="Moeda 3 5 3 3 5 4" xfId="27813"/>
    <cellStyle name="Moeda 3 5 3 3 5 5" xfId="45254"/>
    <cellStyle name="Moeda 3 5 3 3 5 6" xfId="23240"/>
    <cellStyle name="Moeda 3 5 3 3 6" xfId="29343"/>
    <cellStyle name="Moeda 3 5 3 3 6 2" xfId="38486"/>
    <cellStyle name="Moeda 3 5 3 3 7" xfId="33915"/>
    <cellStyle name="Moeda 3 5 3 3 8" xfId="24772"/>
    <cellStyle name="Moeda 3 5 3 3 9" xfId="42969"/>
    <cellStyle name="Moeda 3 5 3 4" xfId="2594"/>
    <cellStyle name="Moeda 3 5 3 4 2" xfId="9184"/>
    <cellStyle name="Moeda 3 5 3 4 2 2" xfId="31117"/>
    <cellStyle name="Moeda 3 5 3 4 2 2 2" xfId="40260"/>
    <cellStyle name="Moeda 3 5 3 4 2 3" xfId="35689"/>
    <cellStyle name="Moeda 3 5 3 4 2 4" xfId="26546"/>
    <cellStyle name="Moeda 3 5 3 4 2 5" xfId="44302"/>
    <cellStyle name="Moeda 3 5 3 4 2 6" xfId="21973"/>
    <cellStyle name="Moeda 3 5 3 4 3" xfId="15774"/>
    <cellStyle name="Moeda 3 5 3 4 3 2" xfId="32638"/>
    <cellStyle name="Moeda 3 5 3 4 3 2 2" xfId="41781"/>
    <cellStyle name="Moeda 3 5 3 4 3 3" xfId="37210"/>
    <cellStyle name="Moeda 3 5 3 4 3 4" xfId="28067"/>
    <cellStyle name="Moeda 3 5 3 4 3 5" xfId="45445"/>
    <cellStyle name="Moeda 3 5 3 4 3 6" xfId="23494"/>
    <cellStyle name="Moeda 3 5 3 4 4" xfId="29597"/>
    <cellStyle name="Moeda 3 5 3 4 4 2" xfId="38740"/>
    <cellStyle name="Moeda 3 5 3 4 5" xfId="34169"/>
    <cellStyle name="Moeda 3 5 3 4 6" xfId="25026"/>
    <cellStyle name="Moeda 3 5 3 4 7" xfId="43160"/>
    <cellStyle name="Moeda 3 5 3 4 8" xfId="20453"/>
    <cellStyle name="Moeda 3 5 3 5" xfId="4780"/>
    <cellStyle name="Moeda 3 5 3 5 2" xfId="11370"/>
    <cellStyle name="Moeda 3 5 3 5 2 2" xfId="31623"/>
    <cellStyle name="Moeda 3 5 3 5 2 2 2" xfId="40766"/>
    <cellStyle name="Moeda 3 5 3 5 2 3" xfId="36195"/>
    <cellStyle name="Moeda 3 5 3 5 2 4" xfId="27052"/>
    <cellStyle name="Moeda 3 5 3 5 2 5" xfId="44682"/>
    <cellStyle name="Moeda 3 5 3 5 2 6" xfId="22479"/>
    <cellStyle name="Moeda 3 5 3 5 3" xfId="17960"/>
    <cellStyle name="Moeda 3 5 3 5 3 2" xfId="33144"/>
    <cellStyle name="Moeda 3 5 3 5 3 2 2" xfId="42287"/>
    <cellStyle name="Moeda 3 5 3 5 3 3" xfId="37716"/>
    <cellStyle name="Moeda 3 5 3 5 3 4" xfId="28573"/>
    <cellStyle name="Moeda 3 5 3 5 3 5" xfId="45825"/>
    <cellStyle name="Moeda 3 5 3 5 3 6" xfId="24000"/>
    <cellStyle name="Moeda 3 5 3 5 4" xfId="30103"/>
    <cellStyle name="Moeda 3 5 3 5 4 2" xfId="39246"/>
    <cellStyle name="Moeda 3 5 3 5 5" xfId="34675"/>
    <cellStyle name="Moeda 3 5 3 5 6" xfId="25532"/>
    <cellStyle name="Moeda 3 5 3 5 7" xfId="43540"/>
    <cellStyle name="Moeda 3 5 3 5 8" xfId="20959"/>
    <cellStyle name="Moeda 3 5 3 6" xfId="6983"/>
    <cellStyle name="Moeda 3 5 3 6 2" xfId="30610"/>
    <cellStyle name="Moeda 3 5 3 6 2 2" xfId="39753"/>
    <cellStyle name="Moeda 3 5 3 6 3" xfId="35182"/>
    <cellStyle name="Moeda 3 5 3 6 4" xfId="26039"/>
    <cellStyle name="Moeda 3 5 3 6 5" xfId="43921"/>
    <cellStyle name="Moeda 3 5 3 6 6" xfId="21466"/>
    <cellStyle name="Moeda 3 5 3 7" xfId="13573"/>
    <cellStyle name="Moeda 3 5 3 7 2" xfId="32131"/>
    <cellStyle name="Moeda 3 5 3 7 2 2" xfId="41274"/>
    <cellStyle name="Moeda 3 5 3 7 3" xfId="36703"/>
    <cellStyle name="Moeda 3 5 3 7 4" xfId="27560"/>
    <cellStyle name="Moeda 3 5 3 7 5" xfId="45064"/>
    <cellStyle name="Moeda 3 5 3 7 6" xfId="22987"/>
    <cellStyle name="Moeda 3 5 3 8" xfId="29089"/>
    <cellStyle name="Moeda 3 5 3 8 2" xfId="38232"/>
    <cellStyle name="Moeda 3 5 3 9" xfId="33661"/>
    <cellStyle name="Moeda 3 5 4" xfId="707"/>
    <cellStyle name="Moeda 3 5 4 10" xfId="42831"/>
    <cellStyle name="Moeda 3 5 4 11" xfId="20014"/>
    <cellStyle name="Moeda 3 5 4 2" xfId="1810"/>
    <cellStyle name="Moeda 3 5 4 2 10" xfId="20268"/>
    <cellStyle name="Moeda 3 5 4 2 2" xfId="4000"/>
    <cellStyle name="Moeda 3 5 4 2 2 2" xfId="10590"/>
    <cellStyle name="Moeda 3 5 4 2 2 2 2" xfId="31439"/>
    <cellStyle name="Moeda 3 5 4 2 2 2 2 2" xfId="40582"/>
    <cellStyle name="Moeda 3 5 4 2 2 2 3" xfId="36011"/>
    <cellStyle name="Moeda 3 5 4 2 2 2 4" xfId="26868"/>
    <cellStyle name="Moeda 3 5 4 2 2 2 5" xfId="44544"/>
    <cellStyle name="Moeda 3 5 4 2 2 2 6" xfId="22295"/>
    <cellStyle name="Moeda 3 5 4 2 2 3" xfId="17180"/>
    <cellStyle name="Moeda 3 5 4 2 2 3 2" xfId="32960"/>
    <cellStyle name="Moeda 3 5 4 2 2 3 2 2" xfId="42103"/>
    <cellStyle name="Moeda 3 5 4 2 2 3 3" xfId="37532"/>
    <cellStyle name="Moeda 3 5 4 2 2 3 4" xfId="28389"/>
    <cellStyle name="Moeda 3 5 4 2 2 3 5" xfId="45687"/>
    <cellStyle name="Moeda 3 5 4 2 2 3 6" xfId="23816"/>
    <cellStyle name="Moeda 3 5 4 2 2 4" xfId="29919"/>
    <cellStyle name="Moeda 3 5 4 2 2 4 2" xfId="39062"/>
    <cellStyle name="Moeda 3 5 4 2 2 5" xfId="34491"/>
    <cellStyle name="Moeda 3 5 4 2 2 6" xfId="25348"/>
    <cellStyle name="Moeda 3 5 4 2 2 7" xfId="43402"/>
    <cellStyle name="Moeda 3 5 4 2 2 8" xfId="20775"/>
    <cellStyle name="Moeda 3 5 4 2 3" xfId="6198"/>
    <cellStyle name="Moeda 3 5 4 2 3 2" xfId="12788"/>
    <cellStyle name="Moeda 3 5 4 2 3 2 2" xfId="31945"/>
    <cellStyle name="Moeda 3 5 4 2 3 2 2 2" xfId="41088"/>
    <cellStyle name="Moeda 3 5 4 2 3 2 3" xfId="36517"/>
    <cellStyle name="Moeda 3 5 4 2 3 2 4" xfId="27374"/>
    <cellStyle name="Moeda 3 5 4 2 3 2 5" xfId="44924"/>
    <cellStyle name="Moeda 3 5 4 2 3 2 6" xfId="22801"/>
    <cellStyle name="Moeda 3 5 4 2 3 3" xfId="19378"/>
    <cellStyle name="Moeda 3 5 4 2 3 3 2" xfId="33466"/>
    <cellStyle name="Moeda 3 5 4 2 3 3 2 2" xfId="42609"/>
    <cellStyle name="Moeda 3 5 4 2 3 3 3" xfId="38038"/>
    <cellStyle name="Moeda 3 5 4 2 3 3 4" xfId="28895"/>
    <cellStyle name="Moeda 3 5 4 2 3 3 5" xfId="46067"/>
    <cellStyle name="Moeda 3 5 4 2 3 3 6" xfId="24322"/>
    <cellStyle name="Moeda 3 5 4 2 3 4" xfId="30425"/>
    <cellStyle name="Moeda 3 5 4 2 3 4 2" xfId="39568"/>
    <cellStyle name="Moeda 3 5 4 2 3 5" xfId="34997"/>
    <cellStyle name="Moeda 3 5 4 2 3 6" xfId="25854"/>
    <cellStyle name="Moeda 3 5 4 2 3 7" xfId="43782"/>
    <cellStyle name="Moeda 3 5 4 2 3 8" xfId="21281"/>
    <cellStyle name="Moeda 3 5 4 2 4" xfId="8401"/>
    <cellStyle name="Moeda 3 5 4 2 4 2" xfId="30932"/>
    <cellStyle name="Moeda 3 5 4 2 4 2 2" xfId="40075"/>
    <cellStyle name="Moeda 3 5 4 2 4 3" xfId="35504"/>
    <cellStyle name="Moeda 3 5 4 2 4 4" xfId="26361"/>
    <cellStyle name="Moeda 3 5 4 2 4 5" xfId="44163"/>
    <cellStyle name="Moeda 3 5 4 2 4 6" xfId="21788"/>
    <cellStyle name="Moeda 3 5 4 2 5" xfId="14991"/>
    <cellStyle name="Moeda 3 5 4 2 5 2" xfId="32453"/>
    <cellStyle name="Moeda 3 5 4 2 5 2 2" xfId="41596"/>
    <cellStyle name="Moeda 3 5 4 2 5 3" xfId="37025"/>
    <cellStyle name="Moeda 3 5 4 2 5 4" xfId="27882"/>
    <cellStyle name="Moeda 3 5 4 2 5 5" xfId="45306"/>
    <cellStyle name="Moeda 3 5 4 2 5 6" xfId="23309"/>
    <cellStyle name="Moeda 3 5 4 2 6" xfId="29412"/>
    <cellStyle name="Moeda 3 5 4 2 6 2" xfId="38555"/>
    <cellStyle name="Moeda 3 5 4 2 7" xfId="33984"/>
    <cellStyle name="Moeda 3 5 4 2 8" xfId="24841"/>
    <cellStyle name="Moeda 3 5 4 2 9" xfId="43021"/>
    <cellStyle name="Moeda 3 5 4 3" xfId="2901"/>
    <cellStyle name="Moeda 3 5 4 3 2" xfId="9491"/>
    <cellStyle name="Moeda 3 5 4 3 2 2" xfId="31186"/>
    <cellStyle name="Moeda 3 5 4 3 2 2 2" xfId="40329"/>
    <cellStyle name="Moeda 3 5 4 3 2 3" xfId="35758"/>
    <cellStyle name="Moeda 3 5 4 3 2 4" xfId="26615"/>
    <cellStyle name="Moeda 3 5 4 3 2 5" xfId="44354"/>
    <cellStyle name="Moeda 3 5 4 3 2 6" xfId="22042"/>
    <cellStyle name="Moeda 3 5 4 3 3" xfId="16081"/>
    <cellStyle name="Moeda 3 5 4 3 3 2" xfId="32707"/>
    <cellStyle name="Moeda 3 5 4 3 3 2 2" xfId="41850"/>
    <cellStyle name="Moeda 3 5 4 3 3 3" xfId="37279"/>
    <cellStyle name="Moeda 3 5 4 3 3 4" xfId="28136"/>
    <cellStyle name="Moeda 3 5 4 3 3 5" xfId="45497"/>
    <cellStyle name="Moeda 3 5 4 3 3 6" xfId="23563"/>
    <cellStyle name="Moeda 3 5 4 3 4" xfId="29666"/>
    <cellStyle name="Moeda 3 5 4 3 4 2" xfId="38809"/>
    <cellStyle name="Moeda 3 5 4 3 5" xfId="34238"/>
    <cellStyle name="Moeda 3 5 4 3 6" xfId="25095"/>
    <cellStyle name="Moeda 3 5 4 3 7" xfId="43212"/>
    <cellStyle name="Moeda 3 5 4 3 8" xfId="20522"/>
    <cellStyle name="Moeda 3 5 4 4" xfId="5099"/>
    <cellStyle name="Moeda 3 5 4 4 2" xfId="11689"/>
    <cellStyle name="Moeda 3 5 4 4 2 2" xfId="31692"/>
    <cellStyle name="Moeda 3 5 4 4 2 2 2" xfId="40835"/>
    <cellStyle name="Moeda 3 5 4 4 2 3" xfId="36264"/>
    <cellStyle name="Moeda 3 5 4 4 2 4" xfId="27121"/>
    <cellStyle name="Moeda 3 5 4 4 2 5" xfId="44734"/>
    <cellStyle name="Moeda 3 5 4 4 2 6" xfId="22548"/>
    <cellStyle name="Moeda 3 5 4 4 3" xfId="18279"/>
    <cellStyle name="Moeda 3 5 4 4 3 2" xfId="33213"/>
    <cellStyle name="Moeda 3 5 4 4 3 2 2" xfId="42356"/>
    <cellStyle name="Moeda 3 5 4 4 3 3" xfId="37785"/>
    <cellStyle name="Moeda 3 5 4 4 3 4" xfId="28642"/>
    <cellStyle name="Moeda 3 5 4 4 3 5" xfId="45877"/>
    <cellStyle name="Moeda 3 5 4 4 3 6" xfId="24069"/>
    <cellStyle name="Moeda 3 5 4 4 4" xfId="30172"/>
    <cellStyle name="Moeda 3 5 4 4 4 2" xfId="39315"/>
    <cellStyle name="Moeda 3 5 4 4 5" xfId="34744"/>
    <cellStyle name="Moeda 3 5 4 4 6" xfId="25601"/>
    <cellStyle name="Moeda 3 5 4 4 7" xfId="43592"/>
    <cellStyle name="Moeda 3 5 4 4 8" xfId="21028"/>
    <cellStyle name="Moeda 3 5 4 5" xfId="7302"/>
    <cellStyle name="Moeda 3 5 4 5 2" xfId="30679"/>
    <cellStyle name="Moeda 3 5 4 5 2 2" xfId="39822"/>
    <cellStyle name="Moeda 3 5 4 5 3" xfId="35251"/>
    <cellStyle name="Moeda 3 5 4 5 4" xfId="26108"/>
    <cellStyle name="Moeda 3 5 4 5 5" xfId="43973"/>
    <cellStyle name="Moeda 3 5 4 5 6" xfId="21535"/>
    <cellStyle name="Moeda 3 5 4 6" xfId="13892"/>
    <cellStyle name="Moeda 3 5 4 6 2" xfId="32200"/>
    <cellStyle name="Moeda 3 5 4 6 2 2" xfId="41343"/>
    <cellStyle name="Moeda 3 5 4 6 3" xfId="36772"/>
    <cellStyle name="Moeda 3 5 4 6 4" xfId="27629"/>
    <cellStyle name="Moeda 3 5 4 6 5" xfId="45116"/>
    <cellStyle name="Moeda 3 5 4 6 6" xfId="23056"/>
    <cellStyle name="Moeda 3 5 4 7" xfId="29158"/>
    <cellStyle name="Moeda 3 5 4 7 2" xfId="38301"/>
    <cellStyle name="Moeda 3 5 4 8" xfId="33730"/>
    <cellStyle name="Moeda 3 5 4 9" xfId="24587"/>
    <cellStyle name="Moeda 3 5 5" xfId="1246"/>
    <cellStyle name="Moeda 3 5 5 10" xfId="20139"/>
    <cellStyle name="Moeda 3 5 5 2" xfId="3437"/>
    <cellStyle name="Moeda 3 5 5 2 2" xfId="10027"/>
    <cellStyle name="Moeda 3 5 5 2 2 2" xfId="31310"/>
    <cellStyle name="Moeda 3 5 5 2 2 2 2" xfId="40453"/>
    <cellStyle name="Moeda 3 5 5 2 2 3" xfId="35882"/>
    <cellStyle name="Moeda 3 5 5 2 2 4" xfId="26739"/>
    <cellStyle name="Moeda 3 5 5 2 2 5" xfId="44447"/>
    <cellStyle name="Moeda 3 5 5 2 2 6" xfId="22166"/>
    <cellStyle name="Moeda 3 5 5 2 3" xfId="16617"/>
    <cellStyle name="Moeda 3 5 5 2 3 2" xfId="32831"/>
    <cellStyle name="Moeda 3 5 5 2 3 2 2" xfId="41974"/>
    <cellStyle name="Moeda 3 5 5 2 3 3" xfId="37403"/>
    <cellStyle name="Moeda 3 5 5 2 3 4" xfId="28260"/>
    <cellStyle name="Moeda 3 5 5 2 3 5" xfId="45590"/>
    <cellStyle name="Moeda 3 5 5 2 3 6" xfId="23687"/>
    <cellStyle name="Moeda 3 5 5 2 4" xfId="29790"/>
    <cellStyle name="Moeda 3 5 5 2 4 2" xfId="38933"/>
    <cellStyle name="Moeda 3 5 5 2 5" xfId="34362"/>
    <cellStyle name="Moeda 3 5 5 2 6" xfId="25219"/>
    <cellStyle name="Moeda 3 5 5 2 7" xfId="43305"/>
    <cellStyle name="Moeda 3 5 5 2 8" xfId="20646"/>
    <cellStyle name="Moeda 3 5 5 3" xfId="5635"/>
    <cellStyle name="Moeda 3 5 5 3 2" xfId="12225"/>
    <cellStyle name="Moeda 3 5 5 3 2 2" xfId="31816"/>
    <cellStyle name="Moeda 3 5 5 3 2 2 2" xfId="40959"/>
    <cellStyle name="Moeda 3 5 5 3 2 3" xfId="36388"/>
    <cellStyle name="Moeda 3 5 5 3 2 4" xfId="27245"/>
    <cellStyle name="Moeda 3 5 5 3 2 5" xfId="44827"/>
    <cellStyle name="Moeda 3 5 5 3 2 6" xfId="22672"/>
    <cellStyle name="Moeda 3 5 5 3 3" xfId="18815"/>
    <cellStyle name="Moeda 3 5 5 3 3 2" xfId="33337"/>
    <cellStyle name="Moeda 3 5 5 3 3 2 2" xfId="42480"/>
    <cellStyle name="Moeda 3 5 5 3 3 3" xfId="37909"/>
    <cellStyle name="Moeda 3 5 5 3 3 4" xfId="28766"/>
    <cellStyle name="Moeda 3 5 5 3 3 5" xfId="45970"/>
    <cellStyle name="Moeda 3 5 5 3 3 6" xfId="24193"/>
    <cellStyle name="Moeda 3 5 5 3 4" xfId="30296"/>
    <cellStyle name="Moeda 3 5 5 3 4 2" xfId="39439"/>
    <cellStyle name="Moeda 3 5 5 3 5" xfId="34868"/>
    <cellStyle name="Moeda 3 5 5 3 6" xfId="25725"/>
    <cellStyle name="Moeda 3 5 5 3 7" xfId="43685"/>
    <cellStyle name="Moeda 3 5 5 3 8" xfId="21152"/>
    <cellStyle name="Moeda 3 5 5 4" xfId="7838"/>
    <cellStyle name="Moeda 3 5 5 4 2" xfId="30803"/>
    <cellStyle name="Moeda 3 5 5 4 2 2" xfId="39946"/>
    <cellStyle name="Moeda 3 5 5 4 3" xfId="35375"/>
    <cellStyle name="Moeda 3 5 5 4 4" xfId="26232"/>
    <cellStyle name="Moeda 3 5 5 4 5" xfId="44066"/>
    <cellStyle name="Moeda 3 5 5 4 6" xfId="21659"/>
    <cellStyle name="Moeda 3 5 5 5" xfId="14428"/>
    <cellStyle name="Moeda 3 5 5 5 2" xfId="32324"/>
    <cellStyle name="Moeda 3 5 5 5 2 2" xfId="41467"/>
    <cellStyle name="Moeda 3 5 5 5 3" xfId="36896"/>
    <cellStyle name="Moeda 3 5 5 5 4" xfId="27753"/>
    <cellStyle name="Moeda 3 5 5 5 5" xfId="45209"/>
    <cellStyle name="Moeda 3 5 5 5 6" xfId="23180"/>
    <cellStyle name="Moeda 3 5 5 6" xfId="29283"/>
    <cellStyle name="Moeda 3 5 5 6 2" xfId="38426"/>
    <cellStyle name="Moeda 3 5 5 7" xfId="33855"/>
    <cellStyle name="Moeda 3 5 5 8" xfId="24712"/>
    <cellStyle name="Moeda 3 5 5 9" xfId="42924"/>
    <cellStyle name="Moeda 3 5 6" xfId="2350"/>
    <cellStyle name="Moeda 3 5 6 2" xfId="8940"/>
    <cellStyle name="Moeda 3 5 6 2 2" xfId="31057"/>
    <cellStyle name="Moeda 3 5 6 2 2 2" xfId="40200"/>
    <cellStyle name="Moeda 3 5 6 2 3" xfId="35629"/>
    <cellStyle name="Moeda 3 5 6 2 4" xfId="26486"/>
    <cellStyle name="Moeda 3 5 6 2 5" xfId="44257"/>
    <cellStyle name="Moeda 3 5 6 2 6" xfId="21913"/>
    <cellStyle name="Moeda 3 5 6 3" xfId="15530"/>
    <cellStyle name="Moeda 3 5 6 3 2" xfId="32578"/>
    <cellStyle name="Moeda 3 5 6 3 2 2" xfId="41721"/>
    <cellStyle name="Moeda 3 5 6 3 3" xfId="37150"/>
    <cellStyle name="Moeda 3 5 6 3 4" xfId="28007"/>
    <cellStyle name="Moeda 3 5 6 3 5" xfId="45400"/>
    <cellStyle name="Moeda 3 5 6 3 6" xfId="23434"/>
    <cellStyle name="Moeda 3 5 6 4" xfId="29537"/>
    <cellStyle name="Moeda 3 5 6 4 2" xfId="38680"/>
    <cellStyle name="Moeda 3 5 6 5" xfId="34109"/>
    <cellStyle name="Moeda 3 5 6 6" xfId="24966"/>
    <cellStyle name="Moeda 3 5 6 7" xfId="43115"/>
    <cellStyle name="Moeda 3 5 6 8" xfId="20393"/>
    <cellStyle name="Moeda 3 5 7" xfId="4524"/>
    <cellStyle name="Moeda 3 5 7 2" xfId="11114"/>
    <cellStyle name="Moeda 3 5 7 2 2" xfId="31563"/>
    <cellStyle name="Moeda 3 5 7 2 2 2" xfId="40706"/>
    <cellStyle name="Moeda 3 5 7 2 3" xfId="36135"/>
    <cellStyle name="Moeda 3 5 7 2 4" xfId="26992"/>
    <cellStyle name="Moeda 3 5 7 2 5" xfId="44637"/>
    <cellStyle name="Moeda 3 5 7 2 6" xfId="22419"/>
    <cellStyle name="Moeda 3 5 7 3" xfId="17704"/>
    <cellStyle name="Moeda 3 5 7 3 2" xfId="33084"/>
    <cellStyle name="Moeda 3 5 7 3 2 2" xfId="42227"/>
    <cellStyle name="Moeda 3 5 7 3 3" xfId="37656"/>
    <cellStyle name="Moeda 3 5 7 3 4" xfId="28513"/>
    <cellStyle name="Moeda 3 5 7 3 5" xfId="45780"/>
    <cellStyle name="Moeda 3 5 7 3 6" xfId="23940"/>
    <cellStyle name="Moeda 3 5 7 4" xfId="30043"/>
    <cellStyle name="Moeda 3 5 7 4 2" xfId="39186"/>
    <cellStyle name="Moeda 3 5 7 5" xfId="34615"/>
    <cellStyle name="Moeda 3 5 7 6" xfId="25472"/>
    <cellStyle name="Moeda 3 5 7 7" xfId="43495"/>
    <cellStyle name="Moeda 3 5 7 8" xfId="20899"/>
    <cellStyle name="Moeda 3 5 8" xfId="6739"/>
    <cellStyle name="Moeda 3 5 8 2" xfId="30550"/>
    <cellStyle name="Moeda 3 5 8 2 2" xfId="39693"/>
    <cellStyle name="Moeda 3 5 8 3" xfId="35122"/>
    <cellStyle name="Moeda 3 5 8 4" xfId="25979"/>
    <cellStyle name="Moeda 3 5 8 5" xfId="43876"/>
    <cellStyle name="Moeda 3 5 8 6" xfId="21406"/>
    <cellStyle name="Moeda 3 5 9" xfId="13329"/>
    <cellStyle name="Moeda 3 5 9 2" xfId="32071"/>
    <cellStyle name="Moeda 3 5 9 2 2" xfId="41214"/>
    <cellStyle name="Moeda 3 5 9 3" xfId="36643"/>
    <cellStyle name="Moeda 3 5 9 4" xfId="27500"/>
    <cellStyle name="Moeda 3 5 9 5" xfId="45019"/>
    <cellStyle name="Moeda 3 5 9 6" xfId="22927"/>
    <cellStyle name="Moeda 3 6" xfId="157"/>
    <cellStyle name="Moeda 3 6 10" xfId="29030"/>
    <cellStyle name="Moeda 3 6 10 2" xfId="38173"/>
    <cellStyle name="Moeda 3 6 11" xfId="33602"/>
    <cellStyle name="Moeda 3 6 12" xfId="24459"/>
    <cellStyle name="Moeda 3 6 13" xfId="42736"/>
    <cellStyle name="Moeda 3 6 14" xfId="19886"/>
    <cellStyle name="Moeda 3 6 2" xfId="275"/>
    <cellStyle name="Moeda 3 6 2 10" xfId="33631"/>
    <cellStyle name="Moeda 3 6 2 11" xfId="24488"/>
    <cellStyle name="Moeda 3 6 2 12" xfId="42757"/>
    <cellStyle name="Moeda 3 6 2 13" xfId="19915"/>
    <cellStyle name="Moeda 3 6 2 2" xfId="536"/>
    <cellStyle name="Moeda 3 6 2 2 10" xfId="24550"/>
    <cellStyle name="Moeda 3 6 2 2 11" xfId="42803"/>
    <cellStyle name="Moeda 3 6 2 2 12" xfId="19977"/>
    <cellStyle name="Moeda 3 6 2 2 2" xfId="1091"/>
    <cellStyle name="Moeda 3 6 2 2 2 10" xfId="42900"/>
    <cellStyle name="Moeda 3 6 2 2 2 11" xfId="20106"/>
    <cellStyle name="Moeda 3 6 2 2 2 2" xfId="2194"/>
    <cellStyle name="Moeda 3 6 2 2 2 2 10" xfId="20360"/>
    <cellStyle name="Moeda 3 6 2 2 2 2 2" xfId="4384"/>
    <cellStyle name="Moeda 3 6 2 2 2 2 2 2" xfId="10974"/>
    <cellStyle name="Moeda 3 6 2 2 2 2 2 2 2" xfId="31531"/>
    <cellStyle name="Moeda 3 6 2 2 2 2 2 2 2 2" xfId="40674"/>
    <cellStyle name="Moeda 3 6 2 2 2 2 2 2 3" xfId="36103"/>
    <cellStyle name="Moeda 3 6 2 2 2 2 2 2 4" xfId="26960"/>
    <cellStyle name="Moeda 3 6 2 2 2 2 2 2 5" xfId="44613"/>
    <cellStyle name="Moeda 3 6 2 2 2 2 2 2 6" xfId="22387"/>
    <cellStyle name="Moeda 3 6 2 2 2 2 2 3" xfId="17564"/>
    <cellStyle name="Moeda 3 6 2 2 2 2 2 3 2" xfId="33052"/>
    <cellStyle name="Moeda 3 6 2 2 2 2 2 3 2 2" xfId="42195"/>
    <cellStyle name="Moeda 3 6 2 2 2 2 2 3 3" xfId="37624"/>
    <cellStyle name="Moeda 3 6 2 2 2 2 2 3 4" xfId="28481"/>
    <cellStyle name="Moeda 3 6 2 2 2 2 2 3 5" xfId="45756"/>
    <cellStyle name="Moeda 3 6 2 2 2 2 2 3 6" xfId="23908"/>
    <cellStyle name="Moeda 3 6 2 2 2 2 2 4" xfId="30011"/>
    <cellStyle name="Moeda 3 6 2 2 2 2 2 4 2" xfId="39154"/>
    <cellStyle name="Moeda 3 6 2 2 2 2 2 5" xfId="34583"/>
    <cellStyle name="Moeda 3 6 2 2 2 2 2 6" xfId="25440"/>
    <cellStyle name="Moeda 3 6 2 2 2 2 2 7" xfId="43471"/>
    <cellStyle name="Moeda 3 6 2 2 2 2 2 8" xfId="20867"/>
    <cellStyle name="Moeda 3 6 2 2 2 2 3" xfId="6582"/>
    <cellStyle name="Moeda 3 6 2 2 2 2 3 2" xfId="13172"/>
    <cellStyle name="Moeda 3 6 2 2 2 2 3 2 2" xfId="32037"/>
    <cellStyle name="Moeda 3 6 2 2 2 2 3 2 2 2" xfId="41180"/>
    <cellStyle name="Moeda 3 6 2 2 2 2 3 2 3" xfId="36609"/>
    <cellStyle name="Moeda 3 6 2 2 2 2 3 2 4" xfId="27466"/>
    <cellStyle name="Moeda 3 6 2 2 2 2 3 2 5" xfId="44993"/>
    <cellStyle name="Moeda 3 6 2 2 2 2 3 2 6" xfId="22893"/>
    <cellStyle name="Moeda 3 6 2 2 2 2 3 3" xfId="19762"/>
    <cellStyle name="Moeda 3 6 2 2 2 2 3 3 2" xfId="33558"/>
    <cellStyle name="Moeda 3 6 2 2 2 2 3 3 2 2" xfId="42701"/>
    <cellStyle name="Moeda 3 6 2 2 2 2 3 3 3" xfId="38130"/>
    <cellStyle name="Moeda 3 6 2 2 2 2 3 3 4" xfId="28987"/>
    <cellStyle name="Moeda 3 6 2 2 2 2 3 3 5" xfId="46136"/>
    <cellStyle name="Moeda 3 6 2 2 2 2 3 3 6" xfId="24414"/>
    <cellStyle name="Moeda 3 6 2 2 2 2 3 4" xfId="30517"/>
    <cellStyle name="Moeda 3 6 2 2 2 2 3 4 2" xfId="39660"/>
    <cellStyle name="Moeda 3 6 2 2 2 2 3 5" xfId="35089"/>
    <cellStyle name="Moeda 3 6 2 2 2 2 3 6" xfId="25946"/>
    <cellStyle name="Moeda 3 6 2 2 2 2 3 7" xfId="43851"/>
    <cellStyle name="Moeda 3 6 2 2 2 2 3 8" xfId="21373"/>
    <cellStyle name="Moeda 3 6 2 2 2 2 4" xfId="8785"/>
    <cellStyle name="Moeda 3 6 2 2 2 2 4 2" xfId="31024"/>
    <cellStyle name="Moeda 3 6 2 2 2 2 4 2 2" xfId="40167"/>
    <cellStyle name="Moeda 3 6 2 2 2 2 4 3" xfId="35596"/>
    <cellStyle name="Moeda 3 6 2 2 2 2 4 4" xfId="26453"/>
    <cellStyle name="Moeda 3 6 2 2 2 2 4 5" xfId="44232"/>
    <cellStyle name="Moeda 3 6 2 2 2 2 4 6" xfId="21880"/>
    <cellStyle name="Moeda 3 6 2 2 2 2 5" xfId="15375"/>
    <cellStyle name="Moeda 3 6 2 2 2 2 5 2" xfId="32545"/>
    <cellStyle name="Moeda 3 6 2 2 2 2 5 2 2" xfId="41688"/>
    <cellStyle name="Moeda 3 6 2 2 2 2 5 3" xfId="37117"/>
    <cellStyle name="Moeda 3 6 2 2 2 2 5 4" xfId="27974"/>
    <cellStyle name="Moeda 3 6 2 2 2 2 5 5" xfId="45375"/>
    <cellStyle name="Moeda 3 6 2 2 2 2 5 6" xfId="23401"/>
    <cellStyle name="Moeda 3 6 2 2 2 2 6" xfId="29504"/>
    <cellStyle name="Moeda 3 6 2 2 2 2 6 2" xfId="38647"/>
    <cellStyle name="Moeda 3 6 2 2 2 2 7" xfId="34076"/>
    <cellStyle name="Moeda 3 6 2 2 2 2 8" xfId="24933"/>
    <cellStyle name="Moeda 3 6 2 2 2 2 9" xfId="43090"/>
    <cellStyle name="Moeda 3 6 2 2 2 3" xfId="3285"/>
    <cellStyle name="Moeda 3 6 2 2 2 3 2" xfId="9875"/>
    <cellStyle name="Moeda 3 6 2 2 2 3 2 2" xfId="31278"/>
    <cellStyle name="Moeda 3 6 2 2 2 3 2 2 2" xfId="40421"/>
    <cellStyle name="Moeda 3 6 2 2 2 3 2 3" xfId="35850"/>
    <cellStyle name="Moeda 3 6 2 2 2 3 2 4" xfId="26707"/>
    <cellStyle name="Moeda 3 6 2 2 2 3 2 5" xfId="44423"/>
    <cellStyle name="Moeda 3 6 2 2 2 3 2 6" xfId="22134"/>
    <cellStyle name="Moeda 3 6 2 2 2 3 3" xfId="16465"/>
    <cellStyle name="Moeda 3 6 2 2 2 3 3 2" xfId="32799"/>
    <cellStyle name="Moeda 3 6 2 2 2 3 3 2 2" xfId="41942"/>
    <cellStyle name="Moeda 3 6 2 2 2 3 3 3" xfId="37371"/>
    <cellStyle name="Moeda 3 6 2 2 2 3 3 4" xfId="28228"/>
    <cellStyle name="Moeda 3 6 2 2 2 3 3 5" xfId="45566"/>
    <cellStyle name="Moeda 3 6 2 2 2 3 3 6" xfId="23655"/>
    <cellStyle name="Moeda 3 6 2 2 2 3 4" xfId="29758"/>
    <cellStyle name="Moeda 3 6 2 2 2 3 4 2" xfId="38901"/>
    <cellStyle name="Moeda 3 6 2 2 2 3 5" xfId="34330"/>
    <cellStyle name="Moeda 3 6 2 2 2 3 6" xfId="25187"/>
    <cellStyle name="Moeda 3 6 2 2 2 3 7" xfId="43281"/>
    <cellStyle name="Moeda 3 6 2 2 2 3 8" xfId="20614"/>
    <cellStyle name="Moeda 3 6 2 2 2 4" xfId="5483"/>
    <cellStyle name="Moeda 3 6 2 2 2 4 2" xfId="12073"/>
    <cellStyle name="Moeda 3 6 2 2 2 4 2 2" xfId="31784"/>
    <cellStyle name="Moeda 3 6 2 2 2 4 2 2 2" xfId="40927"/>
    <cellStyle name="Moeda 3 6 2 2 2 4 2 3" xfId="36356"/>
    <cellStyle name="Moeda 3 6 2 2 2 4 2 4" xfId="27213"/>
    <cellStyle name="Moeda 3 6 2 2 2 4 2 5" xfId="44803"/>
    <cellStyle name="Moeda 3 6 2 2 2 4 2 6" xfId="22640"/>
    <cellStyle name="Moeda 3 6 2 2 2 4 3" xfId="18663"/>
    <cellStyle name="Moeda 3 6 2 2 2 4 3 2" xfId="33305"/>
    <cellStyle name="Moeda 3 6 2 2 2 4 3 2 2" xfId="42448"/>
    <cellStyle name="Moeda 3 6 2 2 2 4 3 3" xfId="37877"/>
    <cellStyle name="Moeda 3 6 2 2 2 4 3 4" xfId="28734"/>
    <cellStyle name="Moeda 3 6 2 2 2 4 3 5" xfId="45946"/>
    <cellStyle name="Moeda 3 6 2 2 2 4 3 6" xfId="24161"/>
    <cellStyle name="Moeda 3 6 2 2 2 4 4" xfId="30264"/>
    <cellStyle name="Moeda 3 6 2 2 2 4 4 2" xfId="39407"/>
    <cellStyle name="Moeda 3 6 2 2 2 4 5" xfId="34836"/>
    <cellStyle name="Moeda 3 6 2 2 2 4 6" xfId="25693"/>
    <cellStyle name="Moeda 3 6 2 2 2 4 7" xfId="43661"/>
    <cellStyle name="Moeda 3 6 2 2 2 4 8" xfId="21120"/>
    <cellStyle name="Moeda 3 6 2 2 2 5" xfId="7686"/>
    <cellStyle name="Moeda 3 6 2 2 2 5 2" xfId="30771"/>
    <cellStyle name="Moeda 3 6 2 2 2 5 2 2" xfId="39914"/>
    <cellStyle name="Moeda 3 6 2 2 2 5 3" xfId="35343"/>
    <cellStyle name="Moeda 3 6 2 2 2 5 4" xfId="26200"/>
    <cellStyle name="Moeda 3 6 2 2 2 5 5" xfId="44042"/>
    <cellStyle name="Moeda 3 6 2 2 2 5 6" xfId="21627"/>
    <cellStyle name="Moeda 3 6 2 2 2 6" xfId="14276"/>
    <cellStyle name="Moeda 3 6 2 2 2 6 2" xfId="32292"/>
    <cellStyle name="Moeda 3 6 2 2 2 6 2 2" xfId="41435"/>
    <cellStyle name="Moeda 3 6 2 2 2 6 3" xfId="36864"/>
    <cellStyle name="Moeda 3 6 2 2 2 6 4" xfId="27721"/>
    <cellStyle name="Moeda 3 6 2 2 2 6 5" xfId="45185"/>
    <cellStyle name="Moeda 3 6 2 2 2 6 6" xfId="23148"/>
    <cellStyle name="Moeda 3 6 2 2 2 7" xfId="29250"/>
    <cellStyle name="Moeda 3 6 2 2 2 7 2" xfId="38393"/>
    <cellStyle name="Moeda 3 6 2 2 2 8" xfId="33822"/>
    <cellStyle name="Moeda 3 6 2 2 2 9" xfId="24679"/>
    <cellStyle name="Moeda 3 6 2 2 3" xfId="1642"/>
    <cellStyle name="Moeda 3 6 2 2 3 10" xfId="20231"/>
    <cellStyle name="Moeda 3 6 2 2 3 2" xfId="3833"/>
    <cellStyle name="Moeda 3 6 2 2 3 2 2" xfId="10423"/>
    <cellStyle name="Moeda 3 6 2 2 3 2 2 2" xfId="31402"/>
    <cellStyle name="Moeda 3 6 2 2 3 2 2 2 2" xfId="40545"/>
    <cellStyle name="Moeda 3 6 2 2 3 2 2 3" xfId="35974"/>
    <cellStyle name="Moeda 3 6 2 2 3 2 2 4" xfId="26831"/>
    <cellStyle name="Moeda 3 6 2 2 3 2 2 5" xfId="44516"/>
    <cellStyle name="Moeda 3 6 2 2 3 2 2 6" xfId="22258"/>
    <cellStyle name="Moeda 3 6 2 2 3 2 3" xfId="17013"/>
    <cellStyle name="Moeda 3 6 2 2 3 2 3 2" xfId="32923"/>
    <cellStyle name="Moeda 3 6 2 2 3 2 3 2 2" xfId="42066"/>
    <cellStyle name="Moeda 3 6 2 2 3 2 3 3" xfId="37495"/>
    <cellStyle name="Moeda 3 6 2 2 3 2 3 4" xfId="28352"/>
    <cellStyle name="Moeda 3 6 2 2 3 2 3 5" xfId="45659"/>
    <cellStyle name="Moeda 3 6 2 2 3 2 3 6" xfId="23779"/>
    <cellStyle name="Moeda 3 6 2 2 3 2 4" xfId="29882"/>
    <cellStyle name="Moeda 3 6 2 2 3 2 4 2" xfId="39025"/>
    <cellStyle name="Moeda 3 6 2 2 3 2 5" xfId="34454"/>
    <cellStyle name="Moeda 3 6 2 2 3 2 6" xfId="25311"/>
    <cellStyle name="Moeda 3 6 2 2 3 2 7" xfId="43374"/>
    <cellStyle name="Moeda 3 6 2 2 3 2 8" xfId="20738"/>
    <cellStyle name="Moeda 3 6 2 2 3 3" xfId="6031"/>
    <cellStyle name="Moeda 3 6 2 2 3 3 2" xfId="12621"/>
    <cellStyle name="Moeda 3 6 2 2 3 3 2 2" xfId="31908"/>
    <cellStyle name="Moeda 3 6 2 2 3 3 2 2 2" xfId="41051"/>
    <cellStyle name="Moeda 3 6 2 2 3 3 2 3" xfId="36480"/>
    <cellStyle name="Moeda 3 6 2 2 3 3 2 4" xfId="27337"/>
    <cellStyle name="Moeda 3 6 2 2 3 3 2 5" xfId="44896"/>
    <cellStyle name="Moeda 3 6 2 2 3 3 2 6" xfId="22764"/>
    <cellStyle name="Moeda 3 6 2 2 3 3 3" xfId="19211"/>
    <cellStyle name="Moeda 3 6 2 2 3 3 3 2" xfId="33429"/>
    <cellStyle name="Moeda 3 6 2 2 3 3 3 2 2" xfId="42572"/>
    <cellStyle name="Moeda 3 6 2 2 3 3 3 3" xfId="38001"/>
    <cellStyle name="Moeda 3 6 2 2 3 3 3 4" xfId="28858"/>
    <cellStyle name="Moeda 3 6 2 2 3 3 3 5" xfId="46039"/>
    <cellStyle name="Moeda 3 6 2 2 3 3 3 6" xfId="24285"/>
    <cellStyle name="Moeda 3 6 2 2 3 3 4" xfId="30388"/>
    <cellStyle name="Moeda 3 6 2 2 3 3 4 2" xfId="39531"/>
    <cellStyle name="Moeda 3 6 2 2 3 3 5" xfId="34960"/>
    <cellStyle name="Moeda 3 6 2 2 3 3 6" xfId="25817"/>
    <cellStyle name="Moeda 3 6 2 2 3 3 7" xfId="43754"/>
    <cellStyle name="Moeda 3 6 2 2 3 3 8" xfId="21244"/>
    <cellStyle name="Moeda 3 6 2 2 3 4" xfId="8234"/>
    <cellStyle name="Moeda 3 6 2 2 3 4 2" xfId="30895"/>
    <cellStyle name="Moeda 3 6 2 2 3 4 2 2" xfId="40038"/>
    <cellStyle name="Moeda 3 6 2 2 3 4 3" xfId="35467"/>
    <cellStyle name="Moeda 3 6 2 2 3 4 4" xfId="26324"/>
    <cellStyle name="Moeda 3 6 2 2 3 4 5" xfId="44135"/>
    <cellStyle name="Moeda 3 6 2 2 3 4 6" xfId="21751"/>
    <cellStyle name="Moeda 3 6 2 2 3 5" xfId="14824"/>
    <cellStyle name="Moeda 3 6 2 2 3 5 2" xfId="32416"/>
    <cellStyle name="Moeda 3 6 2 2 3 5 2 2" xfId="41559"/>
    <cellStyle name="Moeda 3 6 2 2 3 5 3" xfId="36988"/>
    <cellStyle name="Moeda 3 6 2 2 3 5 4" xfId="27845"/>
    <cellStyle name="Moeda 3 6 2 2 3 5 5" xfId="45278"/>
    <cellStyle name="Moeda 3 6 2 2 3 5 6" xfId="23272"/>
    <cellStyle name="Moeda 3 6 2 2 3 6" xfId="29375"/>
    <cellStyle name="Moeda 3 6 2 2 3 6 2" xfId="38518"/>
    <cellStyle name="Moeda 3 6 2 2 3 7" xfId="33947"/>
    <cellStyle name="Moeda 3 6 2 2 3 8" xfId="24804"/>
    <cellStyle name="Moeda 3 6 2 2 3 9" xfId="42993"/>
    <cellStyle name="Moeda 3 6 2 2 4" xfId="2734"/>
    <cellStyle name="Moeda 3 6 2 2 4 2" xfId="9324"/>
    <cellStyle name="Moeda 3 6 2 2 4 2 2" xfId="31149"/>
    <cellStyle name="Moeda 3 6 2 2 4 2 2 2" xfId="40292"/>
    <cellStyle name="Moeda 3 6 2 2 4 2 3" xfId="35721"/>
    <cellStyle name="Moeda 3 6 2 2 4 2 4" xfId="26578"/>
    <cellStyle name="Moeda 3 6 2 2 4 2 5" xfId="44326"/>
    <cellStyle name="Moeda 3 6 2 2 4 2 6" xfId="22005"/>
    <cellStyle name="Moeda 3 6 2 2 4 3" xfId="15914"/>
    <cellStyle name="Moeda 3 6 2 2 4 3 2" xfId="32670"/>
    <cellStyle name="Moeda 3 6 2 2 4 3 2 2" xfId="41813"/>
    <cellStyle name="Moeda 3 6 2 2 4 3 3" xfId="37242"/>
    <cellStyle name="Moeda 3 6 2 2 4 3 4" xfId="28099"/>
    <cellStyle name="Moeda 3 6 2 2 4 3 5" xfId="45469"/>
    <cellStyle name="Moeda 3 6 2 2 4 3 6" xfId="23526"/>
    <cellStyle name="Moeda 3 6 2 2 4 4" xfId="29629"/>
    <cellStyle name="Moeda 3 6 2 2 4 4 2" xfId="38772"/>
    <cellStyle name="Moeda 3 6 2 2 4 5" xfId="34201"/>
    <cellStyle name="Moeda 3 6 2 2 4 6" xfId="25058"/>
    <cellStyle name="Moeda 3 6 2 2 4 7" xfId="43184"/>
    <cellStyle name="Moeda 3 6 2 2 4 8" xfId="20485"/>
    <cellStyle name="Moeda 3 6 2 2 5" xfId="4920"/>
    <cellStyle name="Moeda 3 6 2 2 5 2" xfId="11510"/>
    <cellStyle name="Moeda 3 6 2 2 5 2 2" xfId="31655"/>
    <cellStyle name="Moeda 3 6 2 2 5 2 2 2" xfId="40798"/>
    <cellStyle name="Moeda 3 6 2 2 5 2 3" xfId="36227"/>
    <cellStyle name="Moeda 3 6 2 2 5 2 4" xfId="27084"/>
    <cellStyle name="Moeda 3 6 2 2 5 2 5" xfId="44706"/>
    <cellStyle name="Moeda 3 6 2 2 5 2 6" xfId="22511"/>
    <cellStyle name="Moeda 3 6 2 2 5 3" xfId="18100"/>
    <cellStyle name="Moeda 3 6 2 2 5 3 2" xfId="33176"/>
    <cellStyle name="Moeda 3 6 2 2 5 3 2 2" xfId="42319"/>
    <cellStyle name="Moeda 3 6 2 2 5 3 3" xfId="37748"/>
    <cellStyle name="Moeda 3 6 2 2 5 3 4" xfId="28605"/>
    <cellStyle name="Moeda 3 6 2 2 5 3 5" xfId="45849"/>
    <cellStyle name="Moeda 3 6 2 2 5 3 6" xfId="24032"/>
    <cellStyle name="Moeda 3 6 2 2 5 4" xfId="30135"/>
    <cellStyle name="Moeda 3 6 2 2 5 4 2" xfId="39278"/>
    <cellStyle name="Moeda 3 6 2 2 5 5" xfId="34707"/>
    <cellStyle name="Moeda 3 6 2 2 5 6" xfId="25564"/>
    <cellStyle name="Moeda 3 6 2 2 5 7" xfId="43564"/>
    <cellStyle name="Moeda 3 6 2 2 5 8" xfId="20991"/>
    <cellStyle name="Moeda 3 6 2 2 6" xfId="7123"/>
    <cellStyle name="Moeda 3 6 2 2 6 2" xfId="30642"/>
    <cellStyle name="Moeda 3 6 2 2 6 2 2" xfId="39785"/>
    <cellStyle name="Moeda 3 6 2 2 6 3" xfId="35214"/>
    <cellStyle name="Moeda 3 6 2 2 6 4" xfId="26071"/>
    <cellStyle name="Moeda 3 6 2 2 6 5" xfId="43945"/>
    <cellStyle name="Moeda 3 6 2 2 6 6" xfId="21498"/>
    <cellStyle name="Moeda 3 6 2 2 7" xfId="13713"/>
    <cellStyle name="Moeda 3 6 2 2 7 2" xfId="32163"/>
    <cellStyle name="Moeda 3 6 2 2 7 2 2" xfId="41306"/>
    <cellStyle name="Moeda 3 6 2 2 7 3" xfId="36735"/>
    <cellStyle name="Moeda 3 6 2 2 7 4" xfId="27592"/>
    <cellStyle name="Moeda 3 6 2 2 7 5" xfId="45088"/>
    <cellStyle name="Moeda 3 6 2 2 7 6" xfId="23019"/>
    <cellStyle name="Moeda 3 6 2 2 8" xfId="29121"/>
    <cellStyle name="Moeda 3 6 2 2 8 2" xfId="38264"/>
    <cellStyle name="Moeda 3 6 2 2 9" xfId="33693"/>
    <cellStyle name="Moeda 3 6 2 3" xfId="835"/>
    <cellStyle name="Moeda 3 6 2 3 10" xfId="42855"/>
    <cellStyle name="Moeda 3 6 2 3 11" xfId="20046"/>
    <cellStyle name="Moeda 3 6 2 3 2" xfId="1938"/>
    <cellStyle name="Moeda 3 6 2 3 2 10" xfId="20300"/>
    <cellStyle name="Moeda 3 6 2 3 2 2" xfId="4128"/>
    <cellStyle name="Moeda 3 6 2 3 2 2 2" xfId="10718"/>
    <cellStyle name="Moeda 3 6 2 3 2 2 2 2" xfId="31471"/>
    <cellStyle name="Moeda 3 6 2 3 2 2 2 2 2" xfId="40614"/>
    <cellStyle name="Moeda 3 6 2 3 2 2 2 3" xfId="36043"/>
    <cellStyle name="Moeda 3 6 2 3 2 2 2 4" xfId="26900"/>
    <cellStyle name="Moeda 3 6 2 3 2 2 2 5" xfId="44568"/>
    <cellStyle name="Moeda 3 6 2 3 2 2 2 6" xfId="22327"/>
    <cellStyle name="Moeda 3 6 2 3 2 2 3" xfId="17308"/>
    <cellStyle name="Moeda 3 6 2 3 2 2 3 2" xfId="32992"/>
    <cellStyle name="Moeda 3 6 2 3 2 2 3 2 2" xfId="42135"/>
    <cellStyle name="Moeda 3 6 2 3 2 2 3 3" xfId="37564"/>
    <cellStyle name="Moeda 3 6 2 3 2 2 3 4" xfId="28421"/>
    <cellStyle name="Moeda 3 6 2 3 2 2 3 5" xfId="45711"/>
    <cellStyle name="Moeda 3 6 2 3 2 2 3 6" xfId="23848"/>
    <cellStyle name="Moeda 3 6 2 3 2 2 4" xfId="29951"/>
    <cellStyle name="Moeda 3 6 2 3 2 2 4 2" xfId="39094"/>
    <cellStyle name="Moeda 3 6 2 3 2 2 5" xfId="34523"/>
    <cellStyle name="Moeda 3 6 2 3 2 2 6" xfId="25380"/>
    <cellStyle name="Moeda 3 6 2 3 2 2 7" xfId="43426"/>
    <cellStyle name="Moeda 3 6 2 3 2 2 8" xfId="20807"/>
    <cellStyle name="Moeda 3 6 2 3 2 3" xfId="6326"/>
    <cellStyle name="Moeda 3 6 2 3 2 3 2" xfId="12916"/>
    <cellStyle name="Moeda 3 6 2 3 2 3 2 2" xfId="31977"/>
    <cellStyle name="Moeda 3 6 2 3 2 3 2 2 2" xfId="41120"/>
    <cellStyle name="Moeda 3 6 2 3 2 3 2 3" xfId="36549"/>
    <cellStyle name="Moeda 3 6 2 3 2 3 2 4" xfId="27406"/>
    <cellStyle name="Moeda 3 6 2 3 2 3 2 5" xfId="44948"/>
    <cellStyle name="Moeda 3 6 2 3 2 3 2 6" xfId="22833"/>
    <cellStyle name="Moeda 3 6 2 3 2 3 3" xfId="19506"/>
    <cellStyle name="Moeda 3 6 2 3 2 3 3 2" xfId="33498"/>
    <cellStyle name="Moeda 3 6 2 3 2 3 3 2 2" xfId="42641"/>
    <cellStyle name="Moeda 3 6 2 3 2 3 3 3" xfId="38070"/>
    <cellStyle name="Moeda 3 6 2 3 2 3 3 4" xfId="28927"/>
    <cellStyle name="Moeda 3 6 2 3 2 3 3 5" xfId="46091"/>
    <cellStyle name="Moeda 3 6 2 3 2 3 3 6" xfId="24354"/>
    <cellStyle name="Moeda 3 6 2 3 2 3 4" xfId="30457"/>
    <cellStyle name="Moeda 3 6 2 3 2 3 4 2" xfId="39600"/>
    <cellStyle name="Moeda 3 6 2 3 2 3 5" xfId="35029"/>
    <cellStyle name="Moeda 3 6 2 3 2 3 6" xfId="25886"/>
    <cellStyle name="Moeda 3 6 2 3 2 3 7" xfId="43806"/>
    <cellStyle name="Moeda 3 6 2 3 2 3 8" xfId="21313"/>
    <cellStyle name="Moeda 3 6 2 3 2 4" xfId="8529"/>
    <cellStyle name="Moeda 3 6 2 3 2 4 2" xfId="30964"/>
    <cellStyle name="Moeda 3 6 2 3 2 4 2 2" xfId="40107"/>
    <cellStyle name="Moeda 3 6 2 3 2 4 3" xfId="35536"/>
    <cellStyle name="Moeda 3 6 2 3 2 4 4" xfId="26393"/>
    <cellStyle name="Moeda 3 6 2 3 2 4 5" xfId="44187"/>
    <cellStyle name="Moeda 3 6 2 3 2 4 6" xfId="21820"/>
    <cellStyle name="Moeda 3 6 2 3 2 5" xfId="15119"/>
    <cellStyle name="Moeda 3 6 2 3 2 5 2" xfId="32485"/>
    <cellStyle name="Moeda 3 6 2 3 2 5 2 2" xfId="41628"/>
    <cellStyle name="Moeda 3 6 2 3 2 5 3" xfId="37057"/>
    <cellStyle name="Moeda 3 6 2 3 2 5 4" xfId="27914"/>
    <cellStyle name="Moeda 3 6 2 3 2 5 5" xfId="45330"/>
    <cellStyle name="Moeda 3 6 2 3 2 5 6" xfId="23341"/>
    <cellStyle name="Moeda 3 6 2 3 2 6" xfId="29444"/>
    <cellStyle name="Moeda 3 6 2 3 2 6 2" xfId="38587"/>
    <cellStyle name="Moeda 3 6 2 3 2 7" xfId="34016"/>
    <cellStyle name="Moeda 3 6 2 3 2 8" xfId="24873"/>
    <cellStyle name="Moeda 3 6 2 3 2 9" xfId="43045"/>
    <cellStyle name="Moeda 3 6 2 3 3" xfId="3029"/>
    <cellStyle name="Moeda 3 6 2 3 3 2" xfId="9619"/>
    <cellStyle name="Moeda 3 6 2 3 3 2 2" xfId="31218"/>
    <cellStyle name="Moeda 3 6 2 3 3 2 2 2" xfId="40361"/>
    <cellStyle name="Moeda 3 6 2 3 3 2 3" xfId="35790"/>
    <cellStyle name="Moeda 3 6 2 3 3 2 4" xfId="26647"/>
    <cellStyle name="Moeda 3 6 2 3 3 2 5" xfId="44378"/>
    <cellStyle name="Moeda 3 6 2 3 3 2 6" xfId="22074"/>
    <cellStyle name="Moeda 3 6 2 3 3 3" xfId="16209"/>
    <cellStyle name="Moeda 3 6 2 3 3 3 2" xfId="32739"/>
    <cellStyle name="Moeda 3 6 2 3 3 3 2 2" xfId="41882"/>
    <cellStyle name="Moeda 3 6 2 3 3 3 3" xfId="37311"/>
    <cellStyle name="Moeda 3 6 2 3 3 3 4" xfId="28168"/>
    <cellStyle name="Moeda 3 6 2 3 3 3 5" xfId="45521"/>
    <cellStyle name="Moeda 3 6 2 3 3 3 6" xfId="23595"/>
    <cellStyle name="Moeda 3 6 2 3 3 4" xfId="29698"/>
    <cellStyle name="Moeda 3 6 2 3 3 4 2" xfId="38841"/>
    <cellStyle name="Moeda 3 6 2 3 3 5" xfId="34270"/>
    <cellStyle name="Moeda 3 6 2 3 3 6" xfId="25127"/>
    <cellStyle name="Moeda 3 6 2 3 3 7" xfId="43236"/>
    <cellStyle name="Moeda 3 6 2 3 3 8" xfId="20554"/>
    <cellStyle name="Moeda 3 6 2 3 4" xfId="5227"/>
    <cellStyle name="Moeda 3 6 2 3 4 2" xfId="11817"/>
    <cellStyle name="Moeda 3 6 2 3 4 2 2" xfId="31724"/>
    <cellStyle name="Moeda 3 6 2 3 4 2 2 2" xfId="40867"/>
    <cellStyle name="Moeda 3 6 2 3 4 2 3" xfId="36296"/>
    <cellStyle name="Moeda 3 6 2 3 4 2 4" xfId="27153"/>
    <cellStyle name="Moeda 3 6 2 3 4 2 5" xfId="44758"/>
    <cellStyle name="Moeda 3 6 2 3 4 2 6" xfId="22580"/>
    <cellStyle name="Moeda 3 6 2 3 4 3" xfId="18407"/>
    <cellStyle name="Moeda 3 6 2 3 4 3 2" xfId="33245"/>
    <cellStyle name="Moeda 3 6 2 3 4 3 2 2" xfId="42388"/>
    <cellStyle name="Moeda 3 6 2 3 4 3 3" xfId="37817"/>
    <cellStyle name="Moeda 3 6 2 3 4 3 4" xfId="28674"/>
    <cellStyle name="Moeda 3 6 2 3 4 3 5" xfId="45901"/>
    <cellStyle name="Moeda 3 6 2 3 4 3 6" xfId="24101"/>
    <cellStyle name="Moeda 3 6 2 3 4 4" xfId="30204"/>
    <cellStyle name="Moeda 3 6 2 3 4 4 2" xfId="39347"/>
    <cellStyle name="Moeda 3 6 2 3 4 5" xfId="34776"/>
    <cellStyle name="Moeda 3 6 2 3 4 6" xfId="25633"/>
    <cellStyle name="Moeda 3 6 2 3 4 7" xfId="43616"/>
    <cellStyle name="Moeda 3 6 2 3 4 8" xfId="21060"/>
    <cellStyle name="Moeda 3 6 2 3 5" xfId="7430"/>
    <cellStyle name="Moeda 3 6 2 3 5 2" xfId="30711"/>
    <cellStyle name="Moeda 3 6 2 3 5 2 2" xfId="39854"/>
    <cellStyle name="Moeda 3 6 2 3 5 3" xfId="35283"/>
    <cellStyle name="Moeda 3 6 2 3 5 4" xfId="26140"/>
    <cellStyle name="Moeda 3 6 2 3 5 5" xfId="43997"/>
    <cellStyle name="Moeda 3 6 2 3 5 6" xfId="21567"/>
    <cellStyle name="Moeda 3 6 2 3 6" xfId="14020"/>
    <cellStyle name="Moeda 3 6 2 3 6 2" xfId="32232"/>
    <cellStyle name="Moeda 3 6 2 3 6 2 2" xfId="41375"/>
    <cellStyle name="Moeda 3 6 2 3 6 3" xfId="36804"/>
    <cellStyle name="Moeda 3 6 2 3 6 4" xfId="27661"/>
    <cellStyle name="Moeda 3 6 2 3 6 5" xfId="45140"/>
    <cellStyle name="Moeda 3 6 2 3 6 6" xfId="23088"/>
    <cellStyle name="Moeda 3 6 2 3 7" xfId="29190"/>
    <cellStyle name="Moeda 3 6 2 3 7 2" xfId="38333"/>
    <cellStyle name="Moeda 3 6 2 3 8" xfId="33762"/>
    <cellStyle name="Moeda 3 6 2 3 9" xfId="24619"/>
    <cellStyle name="Moeda 3 6 2 4" xfId="1386"/>
    <cellStyle name="Moeda 3 6 2 4 10" xfId="20171"/>
    <cellStyle name="Moeda 3 6 2 4 2" xfId="3577"/>
    <cellStyle name="Moeda 3 6 2 4 2 2" xfId="10167"/>
    <cellStyle name="Moeda 3 6 2 4 2 2 2" xfId="31342"/>
    <cellStyle name="Moeda 3 6 2 4 2 2 2 2" xfId="40485"/>
    <cellStyle name="Moeda 3 6 2 4 2 2 3" xfId="35914"/>
    <cellStyle name="Moeda 3 6 2 4 2 2 4" xfId="26771"/>
    <cellStyle name="Moeda 3 6 2 4 2 2 5" xfId="44471"/>
    <cellStyle name="Moeda 3 6 2 4 2 2 6" xfId="22198"/>
    <cellStyle name="Moeda 3 6 2 4 2 3" xfId="16757"/>
    <cellStyle name="Moeda 3 6 2 4 2 3 2" xfId="32863"/>
    <cellStyle name="Moeda 3 6 2 4 2 3 2 2" xfId="42006"/>
    <cellStyle name="Moeda 3 6 2 4 2 3 3" xfId="37435"/>
    <cellStyle name="Moeda 3 6 2 4 2 3 4" xfId="28292"/>
    <cellStyle name="Moeda 3 6 2 4 2 3 5" xfId="45614"/>
    <cellStyle name="Moeda 3 6 2 4 2 3 6" xfId="23719"/>
    <cellStyle name="Moeda 3 6 2 4 2 4" xfId="29822"/>
    <cellStyle name="Moeda 3 6 2 4 2 4 2" xfId="38965"/>
    <cellStyle name="Moeda 3 6 2 4 2 5" xfId="34394"/>
    <cellStyle name="Moeda 3 6 2 4 2 6" xfId="25251"/>
    <cellStyle name="Moeda 3 6 2 4 2 7" xfId="43329"/>
    <cellStyle name="Moeda 3 6 2 4 2 8" xfId="20678"/>
    <cellStyle name="Moeda 3 6 2 4 3" xfId="5775"/>
    <cellStyle name="Moeda 3 6 2 4 3 2" xfId="12365"/>
    <cellStyle name="Moeda 3 6 2 4 3 2 2" xfId="31848"/>
    <cellStyle name="Moeda 3 6 2 4 3 2 2 2" xfId="40991"/>
    <cellStyle name="Moeda 3 6 2 4 3 2 3" xfId="36420"/>
    <cellStyle name="Moeda 3 6 2 4 3 2 4" xfId="27277"/>
    <cellStyle name="Moeda 3 6 2 4 3 2 5" xfId="44851"/>
    <cellStyle name="Moeda 3 6 2 4 3 2 6" xfId="22704"/>
    <cellStyle name="Moeda 3 6 2 4 3 3" xfId="18955"/>
    <cellStyle name="Moeda 3 6 2 4 3 3 2" xfId="33369"/>
    <cellStyle name="Moeda 3 6 2 4 3 3 2 2" xfId="42512"/>
    <cellStyle name="Moeda 3 6 2 4 3 3 3" xfId="37941"/>
    <cellStyle name="Moeda 3 6 2 4 3 3 4" xfId="28798"/>
    <cellStyle name="Moeda 3 6 2 4 3 3 5" xfId="45994"/>
    <cellStyle name="Moeda 3 6 2 4 3 3 6" xfId="24225"/>
    <cellStyle name="Moeda 3 6 2 4 3 4" xfId="30328"/>
    <cellStyle name="Moeda 3 6 2 4 3 4 2" xfId="39471"/>
    <cellStyle name="Moeda 3 6 2 4 3 5" xfId="34900"/>
    <cellStyle name="Moeda 3 6 2 4 3 6" xfId="25757"/>
    <cellStyle name="Moeda 3 6 2 4 3 7" xfId="43709"/>
    <cellStyle name="Moeda 3 6 2 4 3 8" xfId="21184"/>
    <cellStyle name="Moeda 3 6 2 4 4" xfId="7978"/>
    <cellStyle name="Moeda 3 6 2 4 4 2" xfId="30835"/>
    <cellStyle name="Moeda 3 6 2 4 4 2 2" xfId="39978"/>
    <cellStyle name="Moeda 3 6 2 4 4 3" xfId="35407"/>
    <cellStyle name="Moeda 3 6 2 4 4 4" xfId="26264"/>
    <cellStyle name="Moeda 3 6 2 4 4 5" xfId="44090"/>
    <cellStyle name="Moeda 3 6 2 4 4 6" xfId="21691"/>
    <cellStyle name="Moeda 3 6 2 4 5" xfId="14568"/>
    <cellStyle name="Moeda 3 6 2 4 5 2" xfId="32356"/>
    <cellStyle name="Moeda 3 6 2 4 5 2 2" xfId="41499"/>
    <cellStyle name="Moeda 3 6 2 4 5 3" xfId="36928"/>
    <cellStyle name="Moeda 3 6 2 4 5 4" xfId="27785"/>
    <cellStyle name="Moeda 3 6 2 4 5 5" xfId="45233"/>
    <cellStyle name="Moeda 3 6 2 4 5 6" xfId="23212"/>
    <cellStyle name="Moeda 3 6 2 4 6" xfId="29315"/>
    <cellStyle name="Moeda 3 6 2 4 6 2" xfId="38458"/>
    <cellStyle name="Moeda 3 6 2 4 7" xfId="33887"/>
    <cellStyle name="Moeda 3 6 2 4 8" xfId="24744"/>
    <cellStyle name="Moeda 3 6 2 4 9" xfId="42948"/>
    <cellStyle name="Moeda 3 6 2 5" xfId="2478"/>
    <cellStyle name="Moeda 3 6 2 5 2" xfId="9068"/>
    <cellStyle name="Moeda 3 6 2 5 2 2" xfId="31089"/>
    <cellStyle name="Moeda 3 6 2 5 2 2 2" xfId="40232"/>
    <cellStyle name="Moeda 3 6 2 5 2 3" xfId="35661"/>
    <cellStyle name="Moeda 3 6 2 5 2 4" xfId="26518"/>
    <cellStyle name="Moeda 3 6 2 5 2 5" xfId="44281"/>
    <cellStyle name="Moeda 3 6 2 5 2 6" xfId="21945"/>
    <cellStyle name="Moeda 3 6 2 5 3" xfId="15658"/>
    <cellStyle name="Moeda 3 6 2 5 3 2" xfId="32610"/>
    <cellStyle name="Moeda 3 6 2 5 3 2 2" xfId="41753"/>
    <cellStyle name="Moeda 3 6 2 5 3 3" xfId="37182"/>
    <cellStyle name="Moeda 3 6 2 5 3 4" xfId="28039"/>
    <cellStyle name="Moeda 3 6 2 5 3 5" xfId="45424"/>
    <cellStyle name="Moeda 3 6 2 5 3 6" xfId="23466"/>
    <cellStyle name="Moeda 3 6 2 5 4" xfId="29569"/>
    <cellStyle name="Moeda 3 6 2 5 4 2" xfId="38712"/>
    <cellStyle name="Moeda 3 6 2 5 5" xfId="34141"/>
    <cellStyle name="Moeda 3 6 2 5 6" xfId="24998"/>
    <cellStyle name="Moeda 3 6 2 5 7" xfId="43139"/>
    <cellStyle name="Moeda 3 6 2 5 8" xfId="20425"/>
    <cellStyle name="Moeda 3 6 2 6" xfId="4664"/>
    <cellStyle name="Moeda 3 6 2 6 2" xfId="11254"/>
    <cellStyle name="Moeda 3 6 2 6 2 2" xfId="31595"/>
    <cellStyle name="Moeda 3 6 2 6 2 2 2" xfId="40738"/>
    <cellStyle name="Moeda 3 6 2 6 2 3" xfId="36167"/>
    <cellStyle name="Moeda 3 6 2 6 2 4" xfId="27024"/>
    <cellStyle name="Moeda 3 6 2 6 2 5" xfId="44661"/>
    <cellStyle name="Moeda 3 6 2 6 2 6" xfId="22451"/>
    <cellStyle name="Moeda 3 6 2 6 3" xfId="17844"/>
    <cellStyle name="Moeda 3 6 2 6 3 2" xfId="33116"/>
    <cellStyle name="Moeda 3 6 2 6 3 2 2" xfId="42259"/>
    <cellStyle name="Moeda 3 6 2 6 3 3" xfId="37688"/>
    <cellStyle name="Moeda 3 6 2 6 3 4" xfId="28545"/>
    <cellStyle name="Moeda 3 6 2 6 3 5" xfId="45804"/>
    <cellStyle name="Moeda 3 6 2 6 3 6" xfId="23972"/>
    <cellStyle name="Moeda 3 6 2 6 4" xfId="30075"/>
    <cellStyle name="Moeda 3 6 2 6 4 2" xfId="39218"/>
    <cellStyle name="Moeda 3 6 2 6 5" xfId="34647"/>
    <cellStyle name="Moeda 3 6 2 6 6" xfId="25504"/>
    <cellStyle name="Moeda 3 6 2 6 7" xfId="43519"/>
    <cellStyle name="Moeda 3 6 2 6 8" xfId="20931"/>
    <cellStyle name="Moeda 3 6 2 7" xfId="6867"/>
    <cellStyle name="Moeda 3 6 2 7 2" xfId="30582"/>
    <cellStyle name="Moeda 3 6 2 7 2 2" xfId="39725"/>
    <cellStyle name="Moeda 3 6 2 7 3" xfId="35154"/>
    <cellStyle name="Moeda 3 6 2 7 4" xfId="26011"/>
    <cellStyle name="Moeda 3 6 2 7 5" xfId="43900"/>
    <cellStyle name="Moeda 3 6 2 7 6" xfId="21438"/>
    <cellStyle name="Moeda 3 6 2 8" xfId="13457"/>
    <cellStyle name="Moeda 3 6 2 8 2" xfId="32103"/>
    <cellStyle name="Moeda 3 6 2 8 2 2" xfId="41246"/>
    <cellStyle name="Moeda 3 6 2 8 3" xfId="36675"/>
    <cellStyle name="Moeda 3 6 2 8 4" xfId="27532"/>
    <cellStyle name="Moeda 3 6 2 8 5" xfId="45043"/>
    <cellStyle name="Moeda 3 6 2 8 6" xfId="22959"/>
    <cellStyle name="Moeda 3 6 2 9" xfId="29059"/>
    <cellStyle name="Moeda 3 6 2 9 2" xfId="38202"/>
    <cellStyle name="Moeda 3 6 3" xfId="420"/>
    <cellStyle name="Moeda 3 6 3 10" xfId="24522"/>
    <cellStyle name="Moeda 3 6 3 11" xfId="42782"/>
    <cellStyle name="Moeda 3 6 3 12" xfId="19949"/>
    <cellStyle name="Moeda 3 6 3 2" xfId="975"/>
    <cellStyle name="Moeda 3 6 3 2 10" xfId="42879"/>
    <cellStyle name="Moeda 3 6 3 2 11" xfId="20078"/>
    <cellStyle name="Moeda 3 6 3 2 2" xfId="2078"/>
    <cellStyle name="Moeda 3 6 3 2 2 10" xfId="20332"/>
    <cellStyle name="Moeda 3 6 3 2 2 2" xfId="4268"/>
    <cellStyle name="Moeda 3 6 3 2 2 2 2" xfId="10858"/>
    <cellStyle name="Moeda 3 6 3 2 2 2 2 2" xfId="31503"/>
    <cellStyle name="Moeda 3 6 3 2 2 2 2 2 2" xfId="40646"/>
    <cellStyle name="Moeda 3 6 3 2 2 2 2 3" xfId="36075"/>
    <cellStyle name="Moeda 3 6 3 2 2 2 2 4" xfId="26932"/>
    <cellStyle name="Moeda 3 6 3 2 2 2 2 5" xfId="44592"/>
    <cellStyle name="Moeda 3 6 3 2 2 2 2 6" xfId="22359"/>
    <cellStyle name="Moeda 3 6 3 2 2 2 3" xfId="17448"/>
    <cellStyle name="Moeda 3 6 3 2 2 2 3 2" xfId="33024"/>
    <cellStyle name="Moeda 3 6 3 2 2 2 3 2 2" xfId="42167"/>
    <cellStyle name="Moeda 3 6 3 2 2 2 3 3" xfId="37596"/>
    <cellStyle name="Moeda 3 6 3 2 2 2 3 4" xfId="28453"/>
    <cellStyle name="Moeda 3 6 3 2 2 2 3 5" xfId="45735"/>
    <cellStyle name="Moeda 3 6 3 2 2 2 3 6" xfId="23880"/>
    <cellStyle name="Moeda 3 6 3 2 2 2 4" xfId="29983"/>
    <cellStyle name="Moeda 3 6 3 2 2 2 4 2" xfId="39126"/>
    <cellStyle name="Moeda 3 6 3 2 2 2 5" xfId="34555"/>
    <cellStyle name="Moeda 3 6 3 2 2 2 6" xfId="25412"/>
    <cellStyle name="Moeda 3 6 3 2 2 2 7" xfId="43450"/>
    <cellStyle name="Moeda 3 6 3 2 2 2 8" xfId="20839"/>
    <cellStyle name="Moeda 3 6 3 2 2 3" xfId="6466"/>
    <cellStyle name="Moeda 3 6 3 2 2 3 2" xfId="13056"/>
    <cellStyle name="Moeda 3 6 3 2 2 3 2 2" xfId="32009"/>
    <cellStyle name="Moeda 3 6 3 2 2 3 2 2 2" xfId="41152"/>
    <cellStyle name="Moeda 3 6 3 2 2 3 2 3" xfId="36581"/>
    <cellStyle name="Moeda 3 6 3 2 2 3 2 4" xfId="27438"/>
    <cellStyle name="Moeda 3 6 3 2 2 3 2 5" xfId="44972"/>
    <cellStyle name="Moeda 3 6 3 2 2 3 2 6" xfId="22865"/>
    <cellStyle name="Moeda 3 6 3 2 2 3 3" xfId="19646"/>
    <cellStyle name="Moeda 3 6 3 2 2 3 3 2" xfId="33530"/>
    <cellStyle name="Moeda 3 6 3 2 2 3 3 2 2" xfId="42673"/>
    <cellStyle name="Moeda 3 6 3 2 2 3 3 3" xfId="38102"/>
    <cellStyle name="Moeda 3 6 3 2 2 3 3 4" xfId="28959"/>
    <cellStyle name="Moeda 3 6 3 2 2 3 3 5" xfId="46115"/>
    <cellStyle name="Moeda 3 6 3 2 2 3 3 6" xfId="24386"/>
    <cellStyle name="Moeda 3 6 3 2 2 3 4" xfId="30489"/>
    <cellStyle name="Moeda 3 6 3 2 2 3 4 2" xfId="39632"/>
    <cellStyle name="Moeda 3 6 3 2 2 3 5" xfId="35061"/>
    <cellStyle name="Moeda 3 6 3 2 2 3 6" xfId="25918"/>
    <cellStyle name="Moeda 3 6 3 2 2 3 7" xfId="43830"/>
    <cellStyle name="Moeda 3 6 3 2 2 3 8" xfId="21345"/>
    <cellStyle name="Moeda 3 6 3 2 2 4" xfId="8669"/>
    <cellStyle name="Moeda 3 6 3 2 2 4 2" xfId="30996"/>
    <cellStyle name="Moeda 3 6 3 2 2 4 2 2" xfId="40139"/>
    <cellStyle name="Moeda 3 6 3 2 2 4 3" xfId="35568"/>
    <cellStyle name="Moeda 3 6 3 2 2 4 4" xfId="26425"/>
    <cellStyle name="Moeda 3 6 3 2 2 4 5" xfId="44211"/>
    <cellStyle name="Moeda 3 6 3 2 2 4 6" xfId="21852"/>
    <cellStyle name="Moeda 3 6 3 2 2 5" xfId="15259"/>
    <cellStyle name="Moeda 3 6 3 2 2 5 2" xfId="32517"/>
    <cellStyle name="Moeda 3 6 3 2 2 5 2 2" xfId="41660"/>
    <cellStyle name="Moeda 3 6 3 2 2 5 3" xfId="37089"/>
    <cellStyle name="Moeda 3 6 3 2 2 5 4" xfId="27946"/>
    <cellStyle name="Moeda 3 6 3 2 2 5 5" xfId="45354"/>
    <cellStyle name="Moeda 3 6 3 2 2 5 6" xfId="23373"/>
    <cellStyle name="Moeda 3 6 3 2 2 6" xfId="29476"/>
    <cellStyle name="Moeda 3 6 3 2 2 6 2" xfId="38619"/>
    <cellStyle name="Moeda 3 6 3 2 2 7" xfId="34048"/>
    <cellStyle name="Moeda 3 6 3 2 2 8" xfId="24905"/>
    <cellStyle name="Moeda 3 6 3 2 2 9" xfId="43069"/>
    <cellStyle name="Moeda 3 6 3 2 3" xfId="3169"/>
    <cellStyle name="Moeda 3 6 3 2 3 2" xfId="9759"/>
    <cellStyle name="Moeda 3 6 3 2 3 2 2" xfId="31250"/>
    <cellStyle name="Moeda 3 6 3 2 3 2 2 2" xfId="40393"/>
    <cellStyle name="Moeda 3 6 3 2 3 2 3" xfId="35822"/>
    <cellStyle name="Moeda 3 6 3 2 3 2 4" xfId="26679"/>
    <cellStyle name="Moeda 3 6 3 2 3 2 5" xfId="44402"/>
    <cellStyle name="Moeda 3 6 3 2 3 2 6" xfId="22106"/>
    <cellStyle name="Moeda 3 6 3 2 3 3" xfId="16349"/>
    <cellStyle name="Moeda 3 6 3 2 3 3 2" xfId="32771"/>
    <cellStyle name="Moeda 3 6 3 2 3 3 2 2" xfId="41914"/>
    <cellStyle name="Moeda 3 6 3 2 3 3 3" xfId="37343"/>
    <cellStyle name="Moeda 3 6 3 2 3 3 4" xfId="28200"/>
    <cellStyle name="Moeda 3 6 3 2 3 3 5" xfId="45545"/>
    <cellStyle name="Moeda 3 6 3 2 3 3 6" xfId="23627"/>
    <cellStyle name="Moeda 3 6 3 2 3 4" xfId="29730"/>
    <cellStyle name="Moeda 3 6 3 2 3 4 2" xfId="38873"/>
    <cellStyle name="Moeda 3 6 3 2 3 5" xfId="34302"/>
    <cellStyle name="Moeda 3 6 3 2 3 6" xfId="25159"/>
    <cellStyle name="Moeda 3 6 3 2 3 7" xfId="43260"/>
    <cellStyle name="Moeda 3 6 3 2 3 8" xfId="20586"/>
    <cellStyle name="Moeda 3 6 3 2 4" xfId="5367"/>
    <cellStyle name="Moeda 3 6 3 2 4 2" xfId="11957"/>
    <cellStyle name="Moeda 3 6 3 2 4 2 2" xfId="31756"/>
    <cellStyle name="Moeda 3 6 3 2 4 2 2 2" xfId="40899"/>
    <cellStyle name="Moeda 3 6 3 2 4 2 3" xfId="36328"/>
    <cellStyle name="Moeda 3 6 3 2 4 2 4" xfId="27185"/>
    <cellStyle name="Moeda 3 6 3 2 4 2 5" xfId="44782"/>
    <cellStyle name="Moeda 3 6 3 2 4 2 6" xfId="22612"/>
    <cellStyle name="Moeda 3 6 3 2 4 3" xfId="18547"/>
    <cellStyle name="Moeda 3 6 3 2 4 3 2" xfId="33277"/>
    <cellStyle name="Moeda 3 6 3 2 4 3 2 2" xfId="42420"/>
    <cellStyle name="Moeda 3 6 3 2 4 3 3" xfId="37849"/>
    <cellStyle name="Moeda 3 6 3 2 4 3 4" xfId="28706"/>
    <cellStyle name="Moeda 3 6 3 2 4 3 5" xfId="45925"/>
    <cellStyle name="Moeda 3 6 3 2 4 3 6" xfId="24133"/>
    <cellStyle name="Moeda 3 6 3 2 4 4" xfId="30236"/>
    <cellStyle name="Moeda 3 6 3 2 4 4 2" xfId="39379"/>
    <cellStyle name="Moeda 3 6 3 2 4 5" xfId="34808"/>
    <cellStyle name="Moeda 3 6 3 2 4 6" xfId="25665"/>
    <cellStyle name="Moeda 3 6 3 2 4 7" xfId="43640"/>
    <cellStyle name="Moeda 3 6 3 2 4 8" xfId="21092"/>
    <cellStyle name="Moeda 3 6 3 2 5" xfId="7570"/>
    <cellStyle name="Moeda 3 6 3 2 5 2" xfId="30743"/>
    <cellStyle name="Moeda 3 6 3 2 5 2 2" xfId="39886"/>
    <cellStyle name="Moeda 3 6 3 2 5 3" xfId="35315"/>
    <cellStyle name="Moeda 3 6 3 2 5 4" xfId="26172"/>
    <cellStyle name="Moeda 3 6 3 2 5 5" xfId="44021"/>
    <cellStyle name="Moeda 3 6 3 2 5 6" xfId="21599"/>
    <cellStyle name="Moeda 3 6 3 2 6" xfId="14160"/>
    <cellStyle name="Moeda 3 6 3 2 6 2" xfId="32264"/>
    <cellStyle name="Moeda 3 6 3 2 6 2 2" xfId="41407"/>
    <cellStyle name="Moeda 3 6 3 2 6 3" xfId="36836"/>
    <cellStyle name="Moeda 3 6 3 2 6 4" xfId="27693"/>
    <cellStyle name="Moeda 3 6 3 2 6 5" xfId="45164"/>
    <cellStyle name="Moeda 3 6 3 2 6 6" xfId="23120"/>
    <cellStyle name="Moeda 3 6 3 2 7" xfId="29222"/>
    <cellStyle name="Moeda 3 6 3 2 7 2" xfId="38365"/>
    <cellStyle name="Moeda 3 6 3 2 8" xfId="33794"/>
    <cellStyle name="Moeda 3 6 3 2 9" xfId="24651"/>
    <cellStyle name="Moeda 3 6 3 3" xfId="1526"/>
    <cellStyle name="Moeda 3 6 3 3 10" xfId="20203"/>
    <cellStyle name="Moeda 3 6 3 3 2" xfId="3717"/>
    <cellStyle name="Moeda 3 6 3 3 2 2" xfId="10307"/>
    <cellStyle name="Moeda 3 6 3 3 2 2 2" xfId="31374"/>
    <cellStyle name="Moeda 3 6 3 3 2 2 2 2" xfId="40517"/>
    <cellStyle name="Moeda 3 6 3 3 2 2 3" xfId="35946"/>
    <cellStyle name="Moeda 3 6 3 3 2 2 4" xfId="26803"/>
    <cellStyle name="Moeda 3 6 3 3 2 2 5" xfId="44495"/>
    <cellStyle name="Moeda 3 6 3 3 2 2 6" xfId="22230"/>
    <cellStyle name="Moeda 3 6 3 3 2 3" xfId="16897"/>
    <cellStyle name="Moeda 3 6 3 3 2 3 2" xfId="32895"/>
    <cellStyle name="Moeda 3 6 3 3 2 3 2 2" xfId="42038"/>
    <cellStyle name="Moeda 3 6 3 3 2 3 3" xfId="37467"/>
    <cellStyle name="Moeda 3 6 3 3 2 3 4" xfId="28324"/>
    <cellStyle name="Moeda 3 6 3 3 2 3 5" xfId="45638"/>
    <cellStyle name="Moeda 3 6 3 3 2 3 6" xfId="23751"/>
    <cellStyle name="Moeda 3 6 3 3 2 4" xfId="29854"/>
    <cellStyle name="Moeda 3 6 3 3 2 4 2" xfId="38997"/>
    <cellStyle name="Moeda 3 6 3 3 2 5" xfId="34426"/>
    <cellStyle name="Moeda 3 6 3 3 2 6" xfId="25283"/>
    <cellStyle name="Moeda 3 6 3 3 2 7" xfId="43353"/>
    <cellStyle name="Moeda 3 6 3 3 2 8" xfId="20710"/>
    <cellStyle name="Moeda 3 6 3 3 3" xfId="5915"/>
    <cellStyle name="Moeda 3 6 3 3 3 2" xfId="12505"/>
    <cellStyle name="Moeda 3 6 3 3 3 2 2" xfId="31880"/>
    <cellStyle name="Moeda 3 6 3 3 3 2 2 2" xfId="41023"/>
    <cellStyle name="Moeda 3 6 3 3 3 2 3" xfId="36452"/>
    <cellStyle name="Moeda 3 6 3 3 3 2 4" xfId="27309"/>
    <cellStyle name="Moeda 3 6 3 3 3 2 5" xfId="44875"/>
    <cellStyle name="Moeda 3 6 3 3 3 2 6" xfId="22736"/>
    <cellStyle name="Moeda 3 6 3 3 3 3" xfId="19095"/>
    <cellStyle name="Moeda 3 6 3 3 3 3 2" xfId="33401"/>
    <cellStyle name="Moeda 3 6 3 3 3 3 2 2" xfId="42544"/>
    <cellStyle name="Moeda 3 6 3 3 3 3 3" xfId="37973"/>
    <cellStyle name="Moeda 3 6 3 3 3 3 4" xfId="28830"/>
    <cellStyle name="Moeda 3 6 3 3 3 3 5" xfId="46018"/>
    <cellStyle name="Moeda 3 6 3 3 3 3 6" xfId="24257"/>
    <cellStyle name="Moeda 3 6 3 3 3 4" xfId="30360"/>
    <cellStyle name="Moeda 3 6 3 3 3 4 2" xfId="39503"/>
    <cellStyle name="Moeda 3 6 3 3 3 5" xfId="34932"/>
    <cellStyle name="Moeda 3 6 3 3 3 6" xfId="25789"/>
    <cellStyle name="Moeda 3 6 3 3 3 7" xfId="43733"/>
    <cellStyle name="Moeda 3 6 3 3 3 8" xfId="21216"/>
    <cellStyle name="Moeda 3 6 3 3 4" xfId="8118"/>
    <cellStyle name="Moeda 3 6 3 3 4 2" xfId="30867"/>
    <cellStyle name="Moeda 3 6 3 3 4 2 2" xfId="40010"/>
    <cellStyle name="Moeda 3 6 3 3 4 3" xfId="35439"/>
    <cellStyle name="Moeda 3 6 3 3 4 4" xfId="26296"/>
    <cellStyle name="Moeda 3 6 3 3 4 5" xfId="44114"/>
    <cellStyle name="Moeda 3 6 3 3 4 6" xfId="21723"/>
    <cellStyle name="Moeda 3 6 3 3 5" xfId="14708"/>
    <cellStyle name="Moeda 3 6 3 3 5 2" xfId="32388"/>
    <cellStyle name="Moeda 3 6 3 3 5 2 2" xfId="41531"/>
    <cellStyle name="Moeda 3 6 3 3 5 3" xfId="36960"/>
    <cellStyle name="Moeda 3 6 3 3 5 4" xfId="27817"/>
    <cellStyle name="Moeda 3 6 3 3 5 5" xfId="45257"/>
    <cellStyle name="Moeda 3 6 3 3 5 6" xfId="23244"/>
    <cellStyle name="Moeda 3 6 3 3 6" xfId="29347"/>
    <cellStyle name="Moeda 3 6 3 3 6 2" xfId="38490"/>
    <cellStyle name="Moeda 3 6 3 3 7" xfId="33919"/>
    <cellStyle name="Moeda 3 6 3 3 8" xfId="24776"/>
    <cellStyle name="Moeda 3 6 3 3 9" xfId="42972"/>
    <cellStyle name="Moeda 3 6 3 4" xfId="2618"/>
    <cellStyle name="Moeda 3 6 3 4 2" xfId="9208"/>
    <cellStyle name="Moeda 3 6 3 4 2 2" xfId="31121"/>
    <cellStyle name="Moeda 3 6 3 4 2 2 2" xfId="40264"/>
    <cellStyle name="Moeda 3 6 3 4 2 3" xfId="35693"/>
    <cellStyle name="Moeda 3 6 3 4 2 4" xfId="26550"/>
    <cellStyle name="Moeda 3 6 3 4 2 5" xfId="44305"/>
    <cellStyle name="Moeda 3 6 3 4 2 6" xfId="21977"/>
    <cellStyle name="Moeda 3 6 3 4 3" xfId="15798"/>
    <cellStyle name="Moeda 3 6 3 4 3 2" xfId="32642"/>
    <cellStyle name="Moeda 3 6 3 4 3 2 2" xfId="41785"/>
    <cellStyle name="Moeda 3 6 3 4 3 3" xfId="37214"/>
    <cellStyle name="Moeda 3 6 3 4 3 4" xfId="28071"/>
    <cellStyle name="Moeda 3 6 3 4 3 5" xfId="45448"/>
    <cellStyle name="Moeda 3 6 3 4 3 6" xfId="23498"/>
    <cellStyle name="Moeda 3 6 3 4 4" xfId="29601"/>
    <cellStyle name="Moeda 3 6 3 4 4 2" xfId="38744"/>
    <cellStyle name="Moeda 3 6 3 4 5" xfId="34173"/>
    <cellStyle name="Moeda 3 6 3 4 6" xfId="25030"/>
    <cellStyle name="Moeda 3 6 3 4 7" xfId="43163"/>
    <cellStyle name="Moeda 3 6 3 4 8" xfId="20457"/>
    <cellStyle name="Moeda 3 6 3 5" xfId="4804"/>
    <cellStyle name="Moeda 3 6 3 5 2" xfId="11394"/>
    <cellStyle name="Moeda 3 6 3 5 2 2" xfId="31627"/>
    <cellStyle name="Moeda 3 6 3 5 2 2 2" xfId="40770"/>
    <cellStyle name="Moeda 3 6 3 5 2 3" xfId="36199"/>
    <cellStyle name="Moeda 3 6 3 5 2 4" xfId="27056"/>
    <cellStyle name="Moeda 3 6 3 5 2 5" xfId="44685"/>
    <cellStyle name="Moeda 3 6 3 5 2 6" xfId="22483"/>
    <cellStyle name="Moeda 3 6 3 5 3" xfId="17984"/>
    <cellStyle name="Moeda 3 6 3 5 3 2" xfId="33148"/>
    <cellStyle name="Moeda 3 6 3 5 3 2 2" xfId="42291"/>
    <cellStyle name="Moeda 3 6 3 5 3 3" xfId="37720"/>
    <cellStyle name="Moeda 3 6 3 5 3 4" xfId="28577"/>
    <cellStyle name="Moeda 3 6 3 5 3 5" xfId="45828"/>
    <cellStyle name="Moeda 3 6 3 5 3 6" xfId="24004"/>
    <cellStyle name="Moeda 3 6 3 5 4" xfId="30107"/>
    <cellStyle name="Moeda 3 6 3 5 4 2" xfId="39250"/>
    <cellStyle name="Moeda 3 6 3 5 5" xfId="34679"/>
    <cellStyle name="Moeda 3 6 3 5 6" xfId="25536"/>
    <cellStyle name="Moeda 3 6 3 5 7" xfId="43543"/>
    <cellStyle name="Moeda 3 6 3 5 8" xfId="20963"/>
    <cellStyle name="Moeda 3 6 3 6" xfId="7007"/>
    <cellStyle name="Moeda 3 6 3 6 2" xfId="30614"/>
    <cellStyle name="Moeda 3 6 3 6 2 2" xfId="39757"/>
    <cellStyle name="Moeda 3 6 3 6 3" xfId="35186"/>
    <cellStyle name="Moeda 3 6 3 6 4" xfId="26043"/>
    <cellStyle name="Moeda 3 6 3 6 5" xfId="43924"/>
    <cellStyle name="Moeda 3 6 3 6 6" xfId="21470"/>
    <cellStyle name="Moeda 3 6 3 7" xfId="13597"/>
    <cellStyle name="Moeda 3 6 3 7 2" xfId="32135"/>
    <cellStyle name="Moeda 3 6 3 7 2 2" xfId="41278"/>
    <cellStyle name="Moeda 3 6 3 7 3" xfId="36707"/>
    <cellStyle name="Moeda 3 6 3 7 4" xfId="27564"/>
    <cellStyle name="Moeda 3 6 3 7 5" xfId="45067"/>
    <cellStyle name="Moeda 3 6 3 7 6" xfId="22991"/>
    <cellStyle name="Moeda 3 6 3 8" xfId="29093"/>
    <cellStyle name="Moeda 3 6 3 8 2" xfId="38236"/>
    <cellStyle name="Moeda 3 6 3 9" xfId="33665"/>
    <cellStyle name="Moeda 3 6 4" xfId="719"/>
    <cellStyle name="Moeda 3 6 4 10" xfId="42834"/>
    <cellStyle name="Moeda 3 6 4 11" xfId="20018"/>
    <cellStyle name="Moeda 3 6 4 2" xfId="1822"/>
    <cellStyle name="Moeda 3 6 4 2 10" xfId="20272"/>
    <cellStyle name="Moeda 3 6 4 2 2" xfId="4012"/>
    <cellStyle name="Moeda 3 6 4 2 2 2" xfId="10602"/>
    <cellStyle name="Moeda 3 6 4 2 2 2 2" xfId="31443"/>
    <cellStyle name="Moeda 3 6 4 2 2 2 2 2" xfId="40586"/>
    <cellStyle name="Moeda 3 6 4 2 2 2 3" xfId="36015"/>
    <cellStyle name="Moeda 3 6 4 2 2 2 4" xfId="26872"/>
    <cellStyle name="Moeda 3 6 4 2 2 2 5" xfId="44547"/>
    <cellStyle name="Moeda 3 6 4 2 2 2 6" xfId="22299"/>
    <cellStyle name="Moeda 3 6 4 2 2 3" xfId="17192"/>
    <cellStyle name="Moeda 3 6 4 2 2 3 2" xfId="32964"/>
    <cellStyle name="Moeda 3 6 4 2 2 3 2 2" xfId="42107"/>
    <cellStyle name="Moeda 3 6 4 2 2 3 3" xfId="37536"/>
    <cellStyle name="Moeda 3 6 4 2 2 3 4" xfId="28393"/>
    <cellStyle name="Moeda 3 6 4 2 2 3 5" xfId="45690"/>
    <cellStyle name="Moeda 3 6 4 2 2 3 6" xfId="23820"/>
    <cellStyle name="Moeda 3 6 4 2 2 4" xfId="29923"/>
    <cellStyle name="Moeda 3 6 4 2 2 4 2" xfId="39066"/>
    <cellStyle name="Moeda 3 6 4 2 2 5" xfId="34495"/>
    <cellStyle name="Moeda 3 6 4 2 2 6" xfId="25352"/>
    <cellStyle name="Moeda 3 6 4 2 2 7" xfId="43405"/>
    <cellStyle name="Moeda 3 6 4 2 2 8" xfId="20779"/>
    <cellStyle name="Moeda 3 6 4 2 3" xfId="6210"/>
    <cellStyle name="Moeda 3 6 4 2 3 2" xfId="12800"/>
    <cellStyle name="Moeda 3 6 4 2 3 2 2" xfId="31949"/>
    <cellStyle name="Moeda 3 6 4 2 3 2 2 2" xfId="41092"/>
    <cellStyle name="Moeda 3 6 4 2 3 2 3" xfId="36521"/>
    <cellStyle name="Moeda 3 6 4 2 3 2 4" xfId="27378"/>
    <cellStyle name="Moeda 3 6 4 2 3 2 5" xfId="44927"/>
    <cellStyle name="Moeda 3 6 4 2 3 2 6" xfId="22805"/>
    <cellStyle name="Moeda 3 6 4 2 3 3" xfId="19390"/>
    <cellStyle name="Moeda 3 6 4 2 3 3 2" xfId="33470"/>
    <cellStyle name="Moeda 3 6 4 2 3 3 2 2" xfId="42613"/>
    <cellStyle name="Moeda 3 6 4 2 3 3 3" xfId="38042"/>
    <cellStyle name="Moeda 3 6 4 2 3 3 4" xfId="28899"/>
    <cellStyle name="Moeda 3 6 4 2 3 3 5" xfId="46070"/>
    <cellStyle name="Moeda 3 6 4 2 3 3 6" xfId="24326"/>
    <cellStyle name="Moeda 3 6 4 2 3 4" xfId="30429"/>
    <cellStyle name="Moeda 3 6 4 2 3 4 2" xfId="39572"/>
    <cellStyle name="Moeda 3 6 4 2 3 5" xfId="35001"/>
    <cellStyle name="Moeda 3 6 4 2 3 6" xfId="25858"/>
    <cellStyle name="Moeda 3 6 4 2 3 7" xfId="43785"/>
    <cellStyle name="Moeda 3 6 4 2 3 8" xfId="21285"/>
    <cellStyle name="Moeda 3 6 4 2 4" xfId="8413"/>
    <cellStyle name="Moeda 3 6 4 2 4 2" xfId="30936"/>
    <cellStyle name="Moeda 3 6 4 2 4 2 2" xfId="40079"/>
    <cellStyle name="Moeda 3 6 4 2 4 3" xfId="35508"/>
    <cellStyle name="Moeda 3 6 4 2 4 4" xfId="26365"/>
    <cellStyle name="Moeda 3 6 4 2 4 5" xfId="44166"/>
    <cellStyle name="Moeda 3 6 4 2 4 6" xfId="21792"/>
    <cellStyle name="Moeda 3 6 4 2 5" xfId="15003"/>
    <cellStyle name="Moeda 3 6 4 2 5 2" xfId="32457"/>
    <cellStyle name="Moeda 3 6 4 2 5 2 2" xfId="41600"/>
    <cellStyle name="Moeda 3 6 4 2 5 3" xfId="37029"/>
    <cellStyle name="Moeda 3 6 4 2 5 4" xfId="27886"/>
    <cellStyle name="Moeda 3 6 4 2 5 5" xfId="45309"/>
    <cellStyle name="Moeda 3 6 4 2 5 6" xfId="23313"/>
    <cellStyle name="Moeda 3 6 4 2 6" xfId="29416"/>
    <cellStyle name="Moeda 3 6 4 2 6 2" xfId="38559"/>
    <cellStyle name="Moeda 3 6 4 2 7" xfId="33988"/>
    <cellStyle name="Moeda 3 6 4 2 8" xfId="24845"/>
    <cellStyle name="Moeda 3 6 4 2 9" xfId="43024"/>
    <cellStyle name="Moeda 3 6 4 3" xfId="2913"/>
    <cellStyle name="Moeda 3 6 4 3 2" xfId="9503"/>
    <cellStyle name="Moeda 3 6 4 3 2 2" xfId="31190"/>
    <cellStyle name="Moeda 3 6 4 3 2 2 2" xfId="40333"/>
    <cellStyle name="Moeda 3 6 4 3 2 3" xfId="35762"/>
    <cellStyle name="Moeda 3 6 4 3 2 4" xfId="26619"/>
    <cellStyle name="Moeda 3 6 4 3 2 5" xfId="44357"/>
    <cellStyle name="Moeda 3 6 4 3 2 6" xfId="22046"/>
    <cellStyle name="Moeda 3 6 4 3 3" xfId="16093"/>
    <cellStyle name="Moeda 3 6 4 3 3 2" xfId="32711"/>
    <cellStyle name="Moeda 3 6 4 3 3 2 2" xfId="41854"/>
    <cellStyle name="Moeda 3 6 4 3 3 3" xfId="37283"/>
    <cellStyle name="Moeda 3 6 4 3 3 4" xfId="28140"/>
    <cellStyle name="Moeda 3 6 4 3 3 5" xfId="45500"/>
    <cellStyle name="Moeda 3 6 4 3 3 6" xfId="23567"/>
    <cellStyle name="Moeda 3 6 4 3 4" xfId="29670"/>
    <cellStyle name="Moeda 3 6 4 3 4 2" xfId="38813"/>
    <cellStyle name="Moeda 3 6 4 3 5" xfId="34242"/>
    <cellStyle name="Moeda 3 6 4 3 6" xfId="25099"/>
    <cellStyle name="Moeda 3 6 4 3 7" xfId="43215"/>
    <cellStyle name="Moeda 3 6 4 3 8" xfId="20526"/>
    <cellStyle name="Moeda 3 6 4 4" xfId="5111"/>
    <cellStyle name="Moeda 3 6 4 4 2" xfId="11701"/>
    <cellStyle name="Moeda 3 6 4 4 2 2" xfId="31696"/>
    <cellStyle name="Moeda 3 6 4 4 2 2 2" xfId="40839"/>
    <cellStyle name="Moeda 3 6 4 4 2 3" xfId="36268"/>
    <cellStyle name="Moeda 3 6 4 4 2 4" xfId="27125"/>
    <cellStyle name="Moeda 3 6 4 4 2 5" xfId="44737"/>
    <cellStyle name="Moeda 3 6 4 4 2 6" xfId="22552"/>
    <cellStyle name="Moeda 3 6 4 4 3" xfId="18291"/>
    <cellStyle name="Moeda 3 6 4 4 3 2" xfId="33217"/>
    <cellStyle name="Moeda 3 6 4 4 3 2 2" xfId="42360"/>
    <cellStyle name="Moeda 3 6 4 4 3 3" xfId="37789"/>
    <cellStyle name="Moeda 3 6 4 4 3 4" xfId="28646"/>
    <cellStyle name="Moeda 3 6 4 4 3 5" xfId="45880"/>
    <cellStyle name="Moeda 3 6 4 4 3 6" xfId="24073"/>
    <cellStyle name="Moeda 3 6 4 4 4" xfId="30176"/>
    <cellStyle name="Moeda 3 6 4 4 4 2" xfId="39319"/>
    <cellStyle name="Moeda 3 6 4 4 5" xfId="34748"/>
    <cellStyle name="Moeda 3 6 4 4 6" xfId="25605"/>
    <cellStyle name="Moeda 3 6 4 4 7" xfId="43595"/>
    <cellStyle name="Moeda 3 6 4 4 8" xfId="21032"/>
    <cellStyle name="Moeda 3 6 4 5" xfId="7314"/>
    <cellStyle name="Moeda 3 6 4 5 2" xfId="30683"/>
    <cellStyle name="Moeda 3 6 4 5 2 2" xfId="39826"/>
    <cellStyle name="Moeda 3 6 4 5 3" xfId="35255"/>
    <cellStyle name="Moeda 3 6 4 5 4" xfId="26112"/>
    <cellStyle name="Moeda 3 6 4 5 5" xfId="43976"/>
    <cellStyle name="Moeda 3 6 4 5 6" xfId="21539"/>
    <cellStyle name="Moeda 3 6 4 6" xfId="13904"/>
    <cellStyle name="Moeda 3 6 4 6 2" xfId="32204"/>
    <cellStyle name="Moeda 3 6 4 6 2 2" xfId="41347"/>
    <cellStyle name="Moeda 3 6 4 6 3" xfId="36776"/>
    <cellStyle name="Moeda 3 6 4 6 4" xfId="27633"/>
    <cellStyle name="Moeda 3 6 4 6 5" xfId="45119"/>
    <cellStyle name="Moeda 3 6 4 6 6" xfId="23060"/>
    <cellStyle name="Moeda 3 6 4 7" xfId="29162"/>
    <cellStyle name="Moeda 3 6 4 7 2" xfId="38305"/>
    <cellStyle name="Moeda 3 6 4 8" xfId="33734"/>
    <cellStyle name="Moeda 3 6 4 9" xfId="24591"/>
    <cellStyle name="Moeda 3 6 5" xfId="1270"/>
    <cellStyle name="Moeda 3 6 5 10" xfId="20143"/>
    <cellStyle name="Moeda 3 6 5 2" xfId="3461"/>
    <cellStyle name="Moeda 3 6 5 2 2" xfId="10051"/>
    <cellStyle name="Moeda 3 6 5 2 2 2" xfId="31314"/>
    <cellStyle name="Moeda 3 6 5 2 2 2 2" xfId="40457"/>
    <cellStyle name="Moeda 3 6 5 2 2 3" xfId="35886"/>
    <cellStyle name="Moeda 3 6 5 2 2 4" xfId="26743"/>
    <cellStyle name="Moeda 3 6 5 2 2 5" xfId="44450"/>
    <cellStyle name="Moeda 3 6 5 2 2 6" xfId="22170"/>
    <cellStyle name="Moeda 3 6 5 2 3" xfId="16641"/>
    <cellStyle name="Moeda 3 6 5 2 3 2" xfId="32835"/>
    <cellStyle name="Moeda 3 6 5 2 3 2 2" xfId="41978"/>
    <cellStyle name="Moeda 3 6 5 2 3 3" xfId="37407"/>
    <cellStyle name="Moeda 3 6 5 2 3 4" xfId="28264"/>
    <cellStyle name="Moeda 3 6 5 2 3 5" xfId="45593"/>
    <cellStyle name="Moeda 3 6 5 2 3 6" xfId="23691"/>
    <cellStyle name="Moeda 3 6 5 2 4" xfId="29794"/>
    <cellStyle name="Moeda 3 6 5 2 4 2" xfId="38937"/>
    <cellStyle name="Moeda 3 6 5 2 5" xfId="34366"/>
    <cellStyle name="Moeda 3 6 5 2 6" xfId="25223"/>
    <cellStyle name="Moeda 3 6 5 2 7" xfId="43308"/>
    <cellStyle name="Moeda 3 6 5 2 8" xfId="20650"/>
    <cellStyle name="Moeda 3 6 5 3" xfId="5659"/>
    <cellStyle name="Moeda 3 6 5 3 2" xfId="12249"/>
    <cellStyle name="Moeda 3 6 5 3 2 2" xfId="31820"/>
    <cellStyle name="Moeda 3 6 5 3 2 2 2" xfId="40963"/>
    <cellStyle name="Moeda 3 6 5 3 2 3" xfId="36392"/>
    <cellStyle name="Moeda 3 6 5 3 2 4" xfId="27249"/>
    <cellStyle name="Moeda 3 6 5 3 2 5" xfId="44830"/>
    <cellStyle name="Moeda 3 6 5 3 2 6" xfId="22676"/>
    <cellStyle name="Moeda 3 6 5 3 3" xfId="18839"/>
    <cellStyle name="Moeda 3 6 5 3 3 2" xfId="33341"/>
    <cellStyle name="Moeda 3 6 5 3 3 2 2" xfId="42484"/>
    <cellStyle name="Moeda 3 6 5 3 3 3" xfId="37913"/>
    <cellStyle name="Moeda 3 6 5 3 3 4" xfId="28770"/>
    <cellStyle name="Moeda 3 6 5 3 3 5" xfId="45973"/>
    <cellStyle name="Moeda 3 6 5 3 3 6" xfId="24197"/>
    <cellStyle name="Moeda 3 6 5 3 4" xfId="30300"/>
    <cellStyle name="Moeda 3 6 5 3 4 2" xfId="39443"/>
    <cellStyle name="Moeda 3 6 5 3 5" xfId="34872"/>
    <cellStyle name="Moeda 3 6 5 3 6" xfId="25729"/>
    <cellStyle name="Moeda 3 6 5 3 7" xfId="43688"/>
    <cellStyle name="Moeda 3 6 5 3 8" xfId="21156"/>
    <cellStyle name="Moeda 3 6 5 4" xfId="7862"/>
    <cellStyle name="Moeda 3 6 5 4 2" xfId="30807"/>
    <cellStyle name="Moeda 3 6 5 4 2 2" xfId="39950"/>
    <cellStyle name="Moeda 3 6 5 4 3" xfId="35379"/>
    <cellStyle name="Moeda 3 6 5 4 4" xfId="26236"/>
    <cellStyle name="Moeda 3 6 5 4 5" xfId="44069"/>
    <cellStyle name="Moeda 3 6 5 4 6" xfId="21663"/>
    <cellStyle name="Moeda 3 6 5 5" xfId="14452"/>
    <cellStyle name="Moeda 3 6 5 5 2" xfId="32328"/>
    <cellStyle name="Moeda 3 6 5 5 2 2" xfId="41471"/>
    <cellStyle name="Moeda 3 6 5 5 3" xfId="36900"/>
    <cellStyle name="Moeda 3 6 5 5 4" xfId="27757"/>
    <cellStyle name="Moeda 3 6 5 5 5" xfId="45212"/>
    <cellStyle name="Moeda 3 6 5 5 6" xfId="23184"/>
    <cellStyle name="Moeda 3 6 5 6" xfId="29287"/>
    <cellStyle name="Moeda 3 6 5 6 2" xfId="38430"/>
    <cellStyle name="Moeda 3 6 5 7" xfId="33859"/>
    <cellStyle name="Moeda 3 6 5 8" xfId="24716"/>
    <cellStyle name="Moeda 3 6 5 9" xfId="42927"/>
    <cellStyle name="Moeda 3 6 6" xfId="2362"/>
    <cellStyle name="Moeda 3 6 6 2" xfId="8952"/>
    <cellStyle name="Moeda 3 6 6 2 2" xfId="31061"/>
    <cellStyle name="Moeda 3 6 6 2 2 2" xfId="40204"/>
    <cellStyle name="Moeda 3 6 6 2 3" xfId="35633"/>
    <cellStyle name="Moeda 3 6 6 2 4" xfId="26490"/>
    <cellStyle name="Moeda 3 6 6 2 5" xfId="44260"/>
    <cellStyle name="Moeda 3 6 6 2 6" xfId="21917"/>
    <cellStyle name="Moeda 3 6 6 3" xfId="15542"/>
    <cellStyle name="Moeda 3 6 6 3 2" xfId="32582"/>
    <cellStyle name="Moeda 3 6 6 3 2 2" xfId="41725"/>
    <cellStyle name="Moeda 3 6 6 3 3" xfId="37154"/>
    <cellStyle name="Moeda 3 6 6 3 4" xfId="28011"/>
    <cellStyle name="Moeda 3 6 6 3 5" xfId="45403"/>
    <cellStyle name="Moeda 3 6 6 3 6" xfId="23438"/>
    <cellStyle name="Moeda 3 6 6 4" xfId="29541"/>
    <cellStyle name="Moeda 3 6 6 4 2" xfId="38684"/>
    <cellStyle name="Moeda 3 6 6 5" xfId="34113"/>
    <cellStyle name="Moeda 3 6 6 6" xfId="24970"/>
    <cellStyle name="Moeda 3 6 6 7" xfId="43118"/>
    <cellStyle name="Moeda 3 6 6 8" xfId="20397"/>
    <cellStyle name="Moeda 3 6 7" xfId="4548"/>
    <cellStyle name="Moeda 3 6 7 2" xfId="11138"/>
    <cellStyle name="Moeda 3 6 7 2 2" xfId="31567"/>
    <cellStyle name="Moeda 3 6 7 2 2 2" xfId="40710"/>
    <cellStyle name="Moeda 3 6 7 2 3" xfId="36139"/>
    <cellStyle name="Moeda 3 6 7 2 4" xfId="26996"/>
    <cellStyle name="Moeda 3 6 7 2 5" xfId="44640"/>
    <cellStyle name="Moeda 3 6 7 2 6" xfId="22423"/>
    <cellStyle name="Moeda 3 6 7 3" xfId="17728"/>
    <cellStyle name="Moeda 3 6 7 3 2" xfId="33088"/>
    <cellStyle name="Moeda 3 6 7 3 2 2" xfId="42231"/>
    <cellStyle name="Moeda 3 6 7 3 3" xfId="37660"/>
    <cellStyle name="Moeda 3 6 7 3 4" xfId="28517"/>
    <cellStyle name="Moeda 3 6 7 3 5" xfId="45783"/>
    <cellStyle name="Moeda 3 6 7 3 6" xfId="23944"/>
    <cellStyle name="Moeda 3 6 7 4" xfId="30047"/>
    <cellStyle name="Moeda 3 6 7 4 2" xfId="39190"/>
    <cellStyle name="Moeda 3 6 7 5" xfId="34619"/>
    <cellStyle name="Moeda 3 6 7 6" xfId="25476"/>
    <cellStyle name="Moeda 3 6 7 7" xfId="43498"/>
    <cellStyle name="Moeda 3 6 7 8" xfId="20903"/>
    <cellStyle name="Moeda 3 6 8" xfId="6751"/>
    <cellStyle name="Moeda 3 6 8 2" xfId="30554"/>
    <cellStyle name="Moeda 3 6 8 2 2" xfId="39697"/>
    <cellStyle name="Moeda 3 6 8 3" xfId="35126"/>
    <cellStyle name="Moeda 3 6 8 4" xfId="25983"/>
    <cellStyle name="Moeda 3 6 8 5" xfId="43879"/>
    <cellStyle name="Moeda 3 6 8 6" xfId="21410"/>
    <cellStyle name="Moeda 3 6 9" xfId="13341"/>
    <cellStyle name="Moeda 3 6 9 2" xfId="32075"/>
    <cellStyle name="Moeda 3 6 9 2 2" xfId="41218"/>
    <cellStyle name="Moeda 3 6 9 3" xfId="36647"/>
    <cellStyle name="Moeda 3 6 9 4" xfId="27504"/>
    <cellStyle name="Moeda 3 6 9 5" xfId="45022"/>
    <cellStyle name="Moeda 3 6 9 6" xfId="22931"/>
    <cellStyle name="Moeda 3 7" xfId="181"/>
    <cellStyle name="Moeda 3 7 10" xfId="29034"/>
    <cellStyle name="Moeda 3 7 10 2" xfId="38177"/>
    <cellStyle name="Moeda 3 7 11" xfId="33606"/>
    <cellStyle name="Moeda 3 7 12" xfId="24463"/>
    <cellStyle name="Moeda 3 7 13" xfId="42739"/>
    <cellStyle name="Moeda 3 7 14" xfId="19890"/>
    <cellStyle name="Moeda 3 7 2" xfId="299"/>
    <cellStyle name="Moeda 3 7 2 10" xfId="33635"/>
    <cellStyle name="Moeda 3 7 2 11" xfId="24492"/>
    <cellStyle name="Moeda 3 7 2 12" xfId="42760"/>
    <cellStyle name="Moeda 3 7 2 13" xfId="19919"/>
    <cellStyle name="Moeda 3 7 2 2" xfId="560"/>
    <cellStyle name="Moeda 3 7 2 2 10" xfId="24554"/>
    <cellStyle name="Moeda 3 7 2 2 11" xfId="42806"/>
    <cellStyle name="Moeda 3 7 2 2 12" xfId="19981"/>
    <cellStyle name="Moeda 3 7 2 2 2" xfId="1115"/>
    <cellStyle name="Moeda 3 7 2 2 2 10" xfId="42903"/>
    <cellStyle name="Moeda 3 7 2 2 2 11" xfId="20110"/>
    <cellStyle name="Moeda 3 7 2 2 2 2" xfId="2218"/>
    <cellStyle name="Moeda 3 7 2 2 2 2 10" xfId="20364"/>
    <cellStyle name="Moeda 3 7 2 2 2 2 2" xfId="4408"/>
    <cellStyle name="Moeda 3 7 2 2 2 2 2 2" xfId="10998"/>
    <cellStyle name="Moeda 3 7 2 2 2 2 2 2 2" xfId="31535"/>
    <cellStyle name="Moeda 3 7 2 2 2 2 2 2 2 2" xfId="40678"/>
    <cellStyle name="Moeda 3 7 2 2 2 2 2 2 3" xfId="36107"/>
    <cellStyle name="Moeda 3 7 2 2 2 2 2 2 4" xfId="26964"/>
    <cellStyle name="Moeda 3 7 2 2 2 2 2 2 5" xfId="44616"/>
    <cellStyle name="Moeda 3 7 2 2 2 2 2 2 6" xfId="22391"/>
    <cellStyle name="Moeda 3 7 2 2 2 2 2 3" xfId="17588"/>
    <cellStyle name="Moeda 3 7 2 2 2 2 2 3 2" xfId="33056"/>
    <cellStyle name="Moeda 3 7 2 2 2 2 2 3 2 2" xfId="42199"/>
    <cellStyle name="Moeda 3 7 2 2 2 2 2 3 3" xfId="37628"/>
    <cellStyle name="Moeda 3 7 2 2 2 2 2 3 4" xfId="28485"/>
    <cellStyle name="Moeda 3 7 2 2 2 2 2 3 5" xfId="45759"/>
    <cellStyle name="Moeda 3 7 2 2 2 2 2 3 6" xfId="23912"/>
    <cellStyle name="Moeda 3 7 2 2 2 2 2 4" xfId="30015"/>
    <cellStyle name="Moeda 3 7 2 2 2 2 2 4 2" xfId="39158"/>
    <cellStyle name="Moeda 3 7 2 2 2 2 2 5" xfId="34587"/>
    <cellStyle name="Moeda 3 7 2 2 2 2 2 6" xfId="25444"/>
    <cellStyle name="Moeda 3 7 2 2 2 2 2 7" xfId="43474"/>
    <cellStyle name="Moeda 3 7 2 2 2 2 2 8" xfId="20871"/>
    <cellStyle name="Moeda 3 7 2 2 2 2 3" xfId="6606"/>
    <cellStyle name="Moeda 3 7 2 2 2 2 3 2" xfId="13196"/>
    <cellStyle name="Moeda 3 7 2 2 2 2 3 2 2" xfId="32041"/>
    <cellStyle name="Moeda 3 7 2 2 2 2 3 2 2 2" xfId="41184"/>
    <cellStyle name="Moeda 3 7 2 2 2 2 3 2 3" xfId="36613"/>
    <cellStyle name="Moeda 3 7 2 2 2 2 3 2 4" xfId="27470"/>
    <cellStyle name="Moeda 3 7 2 2 2 2 3 2 5" xfId="44996"/>
    <cellStyle name="Moeda 3 7 2 2 2 2 3 2 6" xfId="22897"/>
    <cellStyle name="Moeda 3 7 2 2 2 2 3 3" xfId="19786"/>
    <cellStyle name="Moeda 3 7 2 2 2 2 3 3 2" xfId="33562"/>
    <cellStyle name="Moeda 3 7 2 2 2 2 3 3 2 2" xfId="42705"/>
    <cellStyle name="Moeda 3 7 2 2 2 2 3 3 3" xfId="38134"/>
    <cellStyle name="Moeda 3 7 2 2 2 2 3 3 4" xfId="28991"/>
    <cellStyle name="Moeda 3 7 2 2 2 2 3 3 5" xfId="46139"/>
    <cellStyle name="Moeda 3 7 2 2 2 2 3 3 6" xfId="24418"/>
    <cellStyle name="Moeda 3 7 2 2 2 2 3 4" xfId="30521"/>
    <cellStyle name="Moeda 3 7 2 2 2 2 3 4 2" xfId="39664"/>
    <cellStyle name="Moeda 3 7 2 2 2 2 3 5" xfId="35093"/>
    <cellStyle name="Moeda 3 7 2 2 2 2 3 6" xfId="25950"/>
    <cellStyle name="Moeda 3 7 2 2 2 2 3 7" xfId="43854"/>
    <cellStyle name="Moeda 3 7 2 2 2 2 3 8" xfId="21377"/>
    <cellStyle name="Moeda 3 7 2 2 2 2 4" xfId="8809"/>
    <cellStyle name="Moeda 3 7 2 2 2 2 4 2" xfId="31028"/>
    <cellStyle name="Moeda 3 7 2 2 2 2 4 2 2" xfId="40171"/>
    <cellStyle name="Moeda 3 7 2 2 2 2 4 3" xfId="35600"/>
    <cellStyle name="Moeda 3 7 2 2 2 2 4 4" xfId="26457"/>
    <cellStyle name="Moeda 3 7 2 2 2 2 4 5" xfId="44235"/>
    <cellStyle name="Moeda 3 7 2 2 2 2 4 6" xfId="21884"/>
    <cellStyle name="Moeda 3 7 2 2 2 2 5" xfId="15399"/>
    <cellStyle name="Moeda 3 7 2 2 2 2 5 2" xfId="32549"/>
    <cellStyle name="Moeda 3 7 2 2 2 2 5 2 2" xfId="41692"/>
    <cellStyle name="Moeda 3 7 2 2 2 2 5 3" xfId="37121"/>
    <cellStyle name="Moeda 3 7 2 2 2 2 5 4" xfId="27978"/>
    <cellStyle name="Moeda 3 7 2 2 2 2 5 5" xfId="45378"/>
    <cellStyle name="Moeda 3 7 2 2 2 2 5 6" xfId="23405"/>
    <cellStyle name="Moeda 3 7 2 2 2 2 6" xfId="29508"/>
    <cellStyle name="Moeda 3 7 2 2 2 2 6 2" xfId="38651"/>
    <cellStyle name="Moeda 3 7 2 2 2 2 7" xfId="34080"/>
    <cellStyle name="Moeda 3 7 2 2 2 2 8" xfId="24937"/>
    <cellStyle name="Moeda 3 7 2 2 2 2 9" xfId="43093"/>
    <cellStyle name="Moeda 3 7 2 2 2 3" xfId="3309"/>
    <cellStyle name="Moeda 3 7 2 2 2 3 2" xfId="9899"/>
    <cellStyle name="Moeda 3 7 2 2 2 3 2 2" xfId="31282"/>
    <cellStyle name="Moeda 3 7 2 2 2 3 2 2 2" xfId="40425"/>
    <cellStyle name="Moeda 3 7 2 2 2 3 2 3" xfId="35854"/>
    <cellStyle name="Moeda 3 7 2 2 2 3 2 4" xfId="26711"/>
    <cellStyle name="Moeda 3 7 2 2 2 3 2 5" xfId="44426"/>
    <cellStyle name="Moeda 3 7 2 2 2 3 2 6" xfId="22138"/>
    <cellStyle name="Moeda 3 7 2 2 2 3 3" xfId="16489"/>
    <cellStyle name="Moeda 3 7 2 2 2 3 3 2" xfId="32803"/>
    <cellStyle name="Moeda 3 7 2 2 2 3 3 2 2" xfId="41946"/>
    <cellStyle name="Moeda 3 7 2 2 2 3 3 3" xfId="37375"/>
    <cellStyle name="Moeda 3 7 2 2 2 3 3 4" xfId="28232"/>
    <cellStyle name="Moeda 3 7 2 2 2 3 3 5" xfId="45569"/>
    <cellStyle name="Moeda 3 7 2 2 2 3 3 6" xfId="23659"/>
    <cellStyle name="Moeda 3 7 2 2 2 3 4" xfId="29762"/>
    <cellStyle name="Moeda 3 7 2 2 2 3 4 2" xfId="38905"/>
    <cellStyle name="Moeda 3 7 2 2 2 3 5" xfId="34334"/>
    <cellStyle name="Moeda 3 7 2 2 2 3 6" xfId="25191"/>
    <cellStyle name="Moeda 3 7 2 2 2 3 7" xfId="43284"/>
    <cellStyle name="Moeda 3 7 2 2 2 3 8" xfId="20618"/>
    <cellStyle name="Moeda 3 7 2 2 2 4" xfId="5507"/>
    <cellStyle name="Moeda 3 7 2 2 2 4 2" xfId="12097"/>
    <cellStyle name="Moeda 3 7 2 2 2 4 2 2" xfId="31788"/>
    <cellStyle name="Moeda 3 7 2 2 2 4 2 2 2" xfId="40931"/>
    <cellStyle name="Moeda 3 7 2 2 2 4 2 3" xfId="36360"/>
    <cellStyle name="Moeda 3 7 2 2 2 4 2 4" xfId="27217"/>
    <cellStyle name="Moeda 3 7 2 2 2 4 2 5" xfId="44806"/>
    <cellStyle name="Moeda 3 7 2 2 2 4 2 6" xfId="22644"/>
    <cellStyle name="Moeda 3 7 2 2 2 4 3" xfId="18687"/>
    <cellStyle name="Moeda 3 7 2 2 2 4 3 2" xfId="33309"/>
    <cellStyle name="Moeda 3 7 2 2 2 4 3 2 2" xfId="42452"/>
    <cellStyle name="Moeda 3 7 2 2 2 4 3 3" xfId="37881"/>
    <cellStyle name="Moeda 3 7 2 2 2 4 3 4" xfId="28738"/>
    <cellStyle name="Moeda 3 7 2 2 2 4 3 5" xfId="45949"/>
    <cellStyle name="Moeda 3 7 2 2 2 4 3 6" xfId="24165"/>
    <cellStyle name="Moeda 3 7 2 2 2 4 4" xfId="30268"/>
    <cellStyle name="Moeda 3 7 2 2 2 4 4 2" xfId="39411"/>
    <cellStyle name="Moeda 3 7 2 2 2 4 5" xfId="34840"/>
    <cellStyle name="Moeda 3 7 2 2 2 4 6" xfId="25697"/>
    <cellStyle name="Moeda 3 7 2 2 2 4 7" xfId="43664"/>
    <cellStyle name="Moeda 3 7 2 2 2 4 8" xfId="21124"/>
    <cellStyle name="Moeda 3 7 2 2 2 5" xfId="7710"/>
    <cellStyle name="Moeda 3 7 2 2 2 5 2" xfId="30775"/>
    <cellStyle name="Moeda 3 7 2 2 2 5 2 2" xfId="39918"/>
    <cellStyle name="Moeda 3 7 2 2 2 5 3" xfId="35347"/>
    <cellStyle name="Moeda 3 7 2 2 2 5 4" xfId="26204"/>
    <cellStyle name="Moeda 3 7 2 2 2 5 5" xfId="44045"/>
    <cellStyle name="Moeda 3 7 2 2 2 5 6" xfId="21631"/>
    <cellStyle name="Moeda 3 7 2 2 2 6" xfId="14300"/>
    <cellStyle name="Moeda 3 7 2 2 2 6 2" xfId="32296"/>
    <cellStyle name="Moeda 3 7 2 2 2 6 2 2" xfId="41439"/>
    <cellStyle name="Moeda 3 7 2 2 2 6 3" xfId="36868"/>
    <cellStyle name="Moeda 3 7 2 2 2 6 4" xfId="27725"/>
    <cellStyle name="Moeda 3 7 2 2 2 6 5" xfId="45188"/>
    <cellStyle name="Moeda 3 7 2 2 2 6 6" xfId="23152"/>
    <cellStyle name="Moeda 3 7 2 2 2 7" xfId="29254"/>
    <cellStyle name="Moeda 3 7 2 2 2 7 2" xfId="38397"/>
    <cellStyle name="Moeda 3 7 2 2 2 8" xfId="33826"/>
    <cellStyle name="Moeda 3 7 2 2 2 9" xfId="24683"/>
    <cellStyle name="Moeda 3 7 2 2 3" xfId="1666"/>
    <cellStyle name="Moeda 3 7 2 2 3 10" xfId="20235"/>
    <cellStyle name="Moeda 3 7 2 2 3 2" xfId="3857"/>
    <cellStyle name="Moeda 3 7 2 2 3 2 2" xfId="10447"/>
    <cellStyle name="Moeda 3 7 2 2 3 2 2 2" xfId="31406"/>
    <cellStyle name="Moeda 3 7 2 2 3 2 2 2 2" xfId="40549"/>
    <cellStyle name="Moeda 3 7 2 2 3 2 2 3" xfId="35978"/>
    <cellStyle name="Moeda 3 7 2 2 3 2 2 4" xfId="26835"/>
    <cellStyle name="Moeda 3 7 2 2 3 2 2 5" xfId="44519"/>
    <cellStyle name="Moeda 3 7 2 2 3 2 2 6" xfId="22262"/>
    <cellStyle name="Moeda 3 7 2 2 3 2 3" xfId="17037"/>
    <cellStyle name="Moeda 3 7 2 2 3 2 3 2" xfId="32927"/>
    <cellStyle name="Moeda 3 7 2 2 3 2 3 2 2" xfId="42070"/>
    <cellStyle name="Moeda 3 7 2 2 3 2 3 3" xfId="37499"/>
    <cellStyle name="Moeda 3 7 2 2 3 2 3 4" xfId="28356"/>
    <cellStyle name="Moeda 3 7 2 2 3 2 3 5" xfId="45662"/>
    <cellStyle name="Moeda 3 7 2 2 3 2 3 6" xfId="23783"/>
    <cellStyle name="Moeda 3 7 2 2 3 2 4" xfId="29886"/>
    <cellStyle name="Moeda 3 7 2 2 3 2 4 2" xfId="39029"/>
    <cellStyle name="Moeda 3 7 2 2 3 2 5" xfId="34458"/>
    <cellStyle name="Moeda 3 7 2 2 3 2 6" xfId="25315"/>
    <cellStyle name="Moeda 3 7 2 2 3 2 7" xfId="43377"/>
    <cellStyle name="Moeda 3 7 2 2 3 2 8" xfId="20742"/>
    <cellStyle name="Moeda 3 7 2 2 3 3" xfId="6055"/>
    <cellStyle name="Moeda 3 7 2 2 3 3 2" xfId="12645"/>
    <cellStyle name="Moeda 3 7 2 2 3 3 2 2" xfId="31912"/>
    <cellStyle name="Moeda 3 7 2 2 3 3 2 2 2" xfId="41055"/>
    <cellStyle name="Moeda 3 7 2 2 3 3 2 3" xfId="36484"/>
    <cellStyle name="Moeda 3 7 2 2 3 3 2 4" xfId="27341"/>
    <cellStyle name="Moeda 3 7 2 2 3 3 2 5" xfId="44899"/>
    <cellStyle name="Moeda 3 7 2 2 3 3 2 6" xfId="22768"/>
    <cellStyle name="Moeda 3 7 2 2 3 3 3" xfId="19235"/>
    <cellStyle name="Moeda 3 7 2 2 3 3 3 2" xfId="33433"/>
    <cellStyle name="Moeda 3 7 2 2 3 3 3 2 2" xfId="42576"/>
    <cellStyle name="Moeda 3 7 2 2 3 3 3 3" xfId="38005"/>
    <cellStyle name="Moeda 3 7 2 2 3 3 3 4" xfId="28862"/>
    <cellStyle name="Moeda 3 7 2 2 3 3 3 5" xfId="46042"/>
    <cellStyle name="Moeda 3 7 2 2 3 3 3 6" xfId="24289"/>
    <cellStyle name="Moeda 3 7 2 2 3 3 4" xfId="30392"/>
    <cellStyle name="Moeda 3 7 2 2 3 3 4 2" xfId="39535"/>
    <cellStyle name="Moeda 3 7 2 2 3 3 5" xfId="34964"/>
    <cellStyle name="Moeda 3 7 2 2 3 3 6" xfId="25821"/>
    <cellStyle name="Moeda 3 7 2 2 3 3 7" xfId="43757"/>
    <cellStyle name="Moeda 3 7 2 2 3 3 8" xfId="21248"/>
    <cellStyle name="Moeda 3 7 2 2 3 4" xfId="8258"/>
    <cellStyle name="Moeda 3 7 2 2 3 4 2" xfId="30899"/>
    <cellStyle name="Moeda 3 7 2 2 3 4 2 2" xfId="40042"/>
    <cellStyle name="Moeda 3 7 2 2 3 4 3" xfId="35471"/>
    <cellStyle name="Moeda 3 7 2 2 3 4 4" xfId="26328"/>
    <cellStyle name="Moeda 3 7 2 2 3 4 5" xfId="44138"/>
    <cellStyle name="Moeda 3 7 2 2 3 4 6" xfId="21755"/>
    <cellStyle name="Moeda 3 7 2 2 3 5" xfId="14848"/>
    <cellStyle name="Moeda 3 7 2 2 3 5 2" xfId="32420"/>
    <cellStyle name="Moeda 3 7 2 2 3 5 2 2" xfId="41563"/>
    <cellStyle name="Moeda 3 7 2 2 3 5 3" xfId="36992"/>
    <cellStyle name="Moeda 3 7 2 2 3 5 4" xfId="27849"/>
    <cellStyle name="Moeda 3 7 2 2 3 5 5" xfId="45281"/>
    <cellStyle name="Moeda 3 7 2 2 3 5 6" xfId="23276"/>
    <cellStyle name="Moeda 3 7 2 2 3 6" xfId="29379"/>
    <cellStyle name="Moeda 3 7 2 2 3 6 2" xfId="38522"/>
    <cellStyle name="Moeda 3 7 2 2 3 7" xfId="33951"/>
    <cellStyle name="Moeda 3 7 2 2 3 8" xfId="24808"/>
    <cellStyle name="Moeda 3 7 2 2 3 9" xfId="42996"/>
    <cellStyle name="Moeda 3 7 2 2 4" xfId="2758"/>
    <cellStyle name="Moeda 3 7 2 2 4 2" xfId="9348"/>
    <cellStyle name="Moeda 3 7 2 2 4 2 2" xfId="31153"/>
    <cellStyle name="Moeda 3 7 2 2 4 2 2 2" xfId="40296"/>
    <cellStyle name="Moeda 3 7 2 2 4 2 3" xfId="35725"/>
    <cellStyle name="Moeda 3 7 2 2 4 2 4" xfId="26582"/>
    <cellStyle name="Moeda 3 7 2 2 4 2 5" xfId="44329"/>
    <cellStyle name="Moeda 3 7 2 2 4 2 6" xfId="22009"/>
    <cellStyle name="Moeda 3 7 2 2 4 3" xfId="15938"/>
    <cellStyle name="Moeda 3 7 2 2 4 3 2" xfId="32674"/>
    <cellStyle name="Moeda 3 7 2 2 4 3 2 2" xfId="41817"/>
    <cellStyle name="Moeda 3 7 2 2 4 3 3" xfId="37246"/>
    <cellStyle name="Moeda 3 7 2 2 4 3 4" xfId="28103"/>
    <cellStyle name="Moeda 3 7 2 2 4 3 5" xfId="45472"/>
    <cellStyle name="Moeda 3 7 2 2 4 3 6" xfId="23530"/>
    <cellStyle name="Moeda 3 7 2 2 4 4" xfId="29633"/>
    <cellStyle name="Moeda 3 7 2 2 4 4 2" xfId="38776"/>
    <cellStyle name="Moeda 3 7 2 2 4 5" xfId="34205"/>
    <cellStyle name="Moeda 3 7 2 2 4 6" xfId="25062"/>
    <cellStyle name="Moeda 3 7 2 2 4 7" xfId="43187"/>
    <cellStyle name="Moeda 3 7 2 2 4 8" xfId="20489"/>
    <cellStyle name="Moeda 3 7 2 2 5" xfId="4944"/>
    <cellStyle name="Moeda 3 7 2 2 5 2" xfId="11534"/>
    <cellStyle name="Moeda 3 7 2 2 5 2 2" xfId="31659"/>
    <cellStyle name="Moeda 3 7 2 2 5 2 2 2" xfId="40802"/>
    <cellStyle name="Moeda 3 7 2 2 5 2 3" xfId="36231"/>
    <cellStyle name="Moeda 3 7 2 2 5 2 4" xfId="27088"/>
    <cellStyle name="Moeda 3 7 2 2 5 2 5" xfId="44709"/>
    <cellStyle name="Moeda 3 7 2 2 5 2 6" xfId="22515"/>
    <cellStyle name="Moeda 3 7 2 2 5 3" xfId="18124"/>
    <cellStyle name="Moeda 3 7 2 2 5 3 2" xfId="33180"/>
    <cellStyle name="Moeda 3 7 2 2 5 3 2 2" xfId="42323"/>
    <cellStyle name="Moeda 3 7 2 2 5 3 3" xfId="37752"/>
    <cellStyle name="Moeda 3 7 2 2 5 3 4" xfId="28609"/>
    <cellStyle name="Moeda 3 7 2 2 5 3 5" xfId="45852"/>
    <cellStyle name="Moeda 3 7 2 2 5 3 6" xfId="24036"/>
    <cellStyle name="Moeda 3 7 2 2 5 4" xfId="30139"/>
    <cellStyle name="Moeda 3 7 2 2 5 4 2" xfId="39282"/>
    <cellStyle name="Moeda 3 7 2 2 5 5" xfId="34711"/>
    <cellStyle name="Moeda 3 7 2 2 5 6" xfId="25568"/>
    <cellStyle name="Moeda 3 7 2 2 5 7" xfId="43567"/>
    <cellStyle name="Moeda 3 7 2 2 5 8" xfId="20995"/>
    <cellStyle name="Moeda 3 7 2 2 6" xfId="7147"/>
    <cellStyle name="Moeda 3 7 2 2 6 2" xfId="30646"/>
    <cellStyle name="Moeda 3 7 2 2 6 2 2" xfId="39789"/>
    <cellStyle name="Moeda 3 7 2 2 6 3" xfId="35218"/>
    <cellStyle name="Moeda 3 7 2 2 6 4" xfId="26075"/>
    <cellStyle name="Moeda 3 7 2 2 6 5" xfId="43948"/>
    <cellStyle name="Moeda 3 7 2 2 6 6" xfId="21502"/>
    <cellStyle name="Moeda 3 7 2 2 7" xfId="13737"/>
    <cellStyle name="Moeda 3 7 2 2 7 2" xfId="32167"/>
    <cellStyle name="Moeda 3 7 2 2 7 2 2" xfId="41310"/>
    <cellStyle name="Moeda 3 7 2 2 7 3" xfId="36739"/>
    <cellStyle name="Moeda 3 7 2 2 7 4" xfId="27596"/>
    <cellStyle name="Moeda 3 7 2 2 7 5" xfId="45091"/>
    <cellStyle name="Moeda 3 7 2 2 7 6" xfId="23023"/>
    <cellStyle name="Moeda 3 7 2 2 8" xfId="29125"/>
    <cellStyle name="Moeda 3 7 2 2 8 2" xfId="38268"/>
    <cellStyle name="Moeda 3 7 2 2 9" xfId="33697"/>
    <cellStyle name="Moeda 3 7 2 3" xfId="859"/>
    <cellStyle name="Moeda 3 7 2 3 10" xfId="42858"/>
    <cellStyle name="Moeda 3 7 2 3 11" xfId="20050"/>
    <cellStyle name="Moeda 3 7 2 3 2" xfId="1962"/>
    <cellStyle name="Moeda 3 7 2 3 2 10" xfId="20304"/>
    <cellStyle name="Moeda 3 7 2 3 2 2" xfId="4152"/>
    <cellStyle name="Moeda 3 7 2 3 2 2 2" xfId="10742"/>
    <cellStyle name="Moeda 3 7 2 3 2 2 2 2" xfId="31475"/>
    <cellStyle name="Moeda 3 7 2 3 2 2 2 2 2" xfId="40618"/>
    <cellStyle name="Moeda 3 7 2 3 2 2 2 3" xfId="36047"/>
    <cellStyle name="Moeda 3 7 2 3 2 2 2 4" xfId="26904"/>
    <cellStyle name="Moeda 3 7 2 3 2 2 2 5" xfId="44571"/>
    <cellStyle name="Moeda 3 7 2 3 2 2 2 6" xfId="22331"/>
    <cellStyle name="Moeda 3 7 2 3 2 2 3" xfId="17332"/>
    <cellStyle name="Moeda 3 7 2 3 2 2 3 2" xfId="32996"/>
    <cellStyle name="Moeda 3 7 2 3 2 2 3 2 2" xfId="42139"/>
    <cellStyle name="Moeda 3 7 2 3 2 2 3 3" xfId="37568"/>
    <cellStyle name="Moeda 3 7 2 3 2 2 3 4" xfId="28425"/>
    <cellStyle name="Moeda 3 7 2 3 2 2 3 5" xfId="45714"/>
    <cellStyle name="Moeda 3 7 2 3 2 2 3 6" xfId="23852"/>
    <cellStyle name="Moeda 3 7 2 3 2 2 4" xfId="29955"/>
    <cellStyle name="Moeda 3 7 2 3 2 2 4 2" xfId="39098"/>
    <cellStyle name="Moeda 3 7 2 3 2 2 5" xfId="34527"/>
    <cellStyle name="Moeda 3 7 2 3 2 2 6" xfId="25384"/>
    <cellStyle name="Moeda 3 7 2 3 2 2 7" xfId="43429"/>
    <cellStyle name="Moeda 3 7 2 3 2 2 8" xfId="20811"/>
    <cellStyle name="Moeda 3 7 2 3 2 3" xfId="6350"/>
    <cellStyle name="Moeda 3 7 2 3 2 3 2" xfId="12940"/>
    <cellStyle name="Moeda 3 7 2 3 2 3 2 2" xfId="31981"/>
    <cellStyle name="Moeda 3 7 2 3 2 3 2 2 2" xfId="41124"/>
    <cellStyle name="Moeda 3 7 2 3 2 3 2 3" xfId="36553"/>
    <cellStyle name="Moeda 3 7 2 3 2 3 2 4" xfId="27410"/>
    <cellStyle name="Moeda 3 7 2 3 2 3 2 5" xfId="44951"/>
    <cellStyle name="Moeda 3 7 2 3 2 3 2 6" xfId="22837"/>
    <cellStyle name="Moeda 3 7 2 3 2 3 3" xfId="19530"/>
    <cellStyle name="Moeda 3 7 2 3 2 3 3 2" xfId="33502"/>
    <cellStyle name="Moeda 3 7 2 3 2 3 3 2 2" xfId="42645"/>
    <cellStyle name="Moeda 3 7 2 3 2 3 3 3" xfId="38074"/>
    <cellStyle name="Moeda 3 7 2 3 2 3 3 4" xfId="28931"/>
    <cellStyle name="Moeda 3 7 2 3 2 3 3 5" xfId="46094"/>
    <cellStyle name="Moeda 3 7 2 3 2 3 3 6" xfId="24358"/>
    <cellStyle name="Moeda 3 7 2 3 2 3 4" xfId="30461"/>
    <cellStyle name="Moeda 3 7 2 3 2 3 4 2" xfId="39604"/>
    <cellStyle name="Moeda 3 7 2 3 2 3 5" xfId="35033"/>
    <cellStyle name="Moeda 3 7 2 3 2 3 6" xfId="25890"/>
    <cellStyle name="Moeda 3 7 2 3 2 3 7" xfId="43809"/>
    <cellStyle name="Moeda 3 7 2 3 2 3 8" xfId="21317"/>
    <cellStyle name="Moeda 3 7 2 3 2 4" xfId="8553"/>
    <cellStyle name="Moeda 3 7 2 3 2 4 2" xfId="30968"/>
    <cellStyle name="Moeda 3 7 2 3 2 4 2 2" xfId="40111"/>
    <cellStyle name="Moeda 3 7 2 3 2 4 3" xfId="35540"/>
    <cellStyle name="Moeda 3 7 2 3 2 4 4" xfId="26397"/>
    <cellStyle name="Moeda 3 7 2 3 2 4 5" xfId="44190"/>
    <cellStyle name="Moeda 3 7 2 3 2 4 6" xfId="21824"/>
    <cellStyle name="Moeda 3 7 2 3 2 5" xfId="15143"/>
    <cellStyle name="Moeda 3 7 2 3 2 5 2" xfId="32489"/>
    <cellStyle name="Moeda 3 7 2 3 2 5 2 2" xfId="41632"/>
    <cellStyle name="Moeda 3 7 2 3 2 5 3" xfId="37061"/>
    <cellStyle name="Moeda 3 7 2 3 2 5 4" xfId="27918"/>
    <cellStyle name="Moeda 3 7 2 3 2 5 5" xfId="45333"/>
    <cellStyle name="Moeda 3 7 2 3 2 5 6" xfId="23345"/>
    <cellStyle name="Moeda 3 7 2 3 2 6" xfId="29448"/>
    <cellStyle name="Moeda 3 7 2 3 2 6 2" xfId="38591"/>
    <cellStyle name="Moeda 3 7 2 3 2 7" xfId="34020"/>
    <cellStyle name="Moeda 3 7 2 3 2 8" xfId="24877"/>
    <cellStyle name="Moeda 3 7 2 3 2 9" xfId="43048"/>
    <cellStyle name="Moeda 3 7 2 3 3" xfId="3053"/>
    <cellStyle name="Moeda 3 7 2 3 3 2" xfId="9643"/>
    <cellStyle name="Moeda 3 7 2 3 3 2 2" xfId="31222"/>
    <cellStyle name="Moeda 3 7 2 3 3 2 2 2" xfId="40365"/>
    <cellStyle name="Moeda 3 7 2 3 3 2 3" xfId="35794"/>
    <cellStyle name="Moeda 3 7 2 3 3 2 4" xfId="26651"/>
    <cellStyle name="Moeda 3 7 2 3 3 2 5" xfId="44381"/>
    <cellStyle name="Moeda 3 7 2 3 3 2 6" xfId="22078"/>
    <cellStyle name="Moeda 3 7 2 3 3 3" xfId="16233"/>
    <cellStyle name="Moeda 3 7 2 3 3 3 2" xfId="32743"/>
    <cellStyle name="Moeda 3 7 2 3 3 3 2 2" xfId="41886"/>
    <cellStyle name="Moeda 3 7 2 3 3 3 3" xfId="37315"/>
    <cellStyle name="Moeda 3 7 2 3 3 3 4" xfId="28172"/>
    <cellStyle name="Moeda 3 7 2 3 3 3 5" xfId="45524"/>
    <cellStyle name="Moeda 3 7 2 3 3 3 6" xfId="23599"/>
    <cellStyle name="Moeda 3 7 2 3 3 4" xfId="29702"/>
    <cellStyle name="Moeda 3 7 2 3 3 4 2" xfId="38845"/>
    <cellStyle name="Moeda 3 7 2 3 3 5" xfId="34274"/>
    <cellStyle name="Moeda 3 7 2 3 3 6" xfId="25131"/>
    <cellStyle name="Moeda 3 7 2 3 3 7" xfId="43239"/>
    <cellStyle name="Moeda 3 7 2 3 3 8" xfId="20558"/>
    <cellStyle name="Moeda 3 7 2 3 4" xfId="5251"/>
    <cellStyle name="Moeda 3 7 2 3 4 2" xfId="11841"/>
    <cellStyle name="Moeda 3 7 2 3 4 2 2" xfId="31728"/>
    <cellStyle name="Moeda 3 7 2 3 4 2 2 2" xfId="40871"/>
    <cellStyle name="Moeda 3 7 2 3 4 2 3" xfId="36300"/>
    <cellStyle name="Moeda 3 7 2 3 4 2 4" xfId="27157"/>
    <cellStyle name="Moeda 3 7 2 3 4 2 5" xfId="44761"/>
    <cellStyle name="Moeda 3 7 2 3 4 2 6" xfId="22584"/>
    <cellStyle name="Moeda 3 7 2 3 4 3" xfId="18431"/>
    <cellStyle name="Moeda 3 7 2 3 4 3 2" xfId="33249"/>
    <cellStyle name="Moeda 3 7 2 3 4 3 2 2" xfId="42392"/>
    <cellStyle name="Moeda 3 7 2 3 4 3 3" xfId="37821"/>
    <cellStyle name="Moeda 3 7 2 3 4 3 4" xfId="28678"/>
    <cellStyle name="Moeda 3 7 2 3 4 3 5" xfId="45904"/>
    <cellStyle name="Moeda 3 7 2 3 4 3 6" xfId="24105"/>
    <cellStyle name="Moeda 3 7 2 3 4 4" xfId="30208"/>
    <cellStyle name="Moeda 3 7 2 3 4 4 2" xfId="39351"/>
    <cellStyle name="Moeda 3 7 2 3 4 5" xfId="34780"/>
    <cellStyle name="Moeda 3 7 2 3 4 6" xfId="25637"/>
    <cellStyle name="Moeda 3 7 2 3 4 7" xfId="43619"/>
    <cellStyle name="Moeda 3 7 2 3 4 8" xfId="21064"/>
    <cellStyle name="Moeda 3 7 2 3 5" xfId="7454"/>
    <cellStyle name="Moeda 3 7 2 3 5 2" xfId="30715"/>
    <cellStyle name="Moeda 3 7 2 3 5 2 2" xfId="39858"/>
    <cellStyle name="Moeda 3 7 2 3 5 3" xfId="35287"/>
    <cellStyle name="Moeda 3 7 2 3 5 4" xfId="26144"/>
    <cellStyle name="Moeda 3 7 2 3 5 5" xfId="44000"/>
    <cellStyle name="Moeda 3 7 2 3 5 6" xfId="21571"/>
    <cellStyle name="Moeda 3 7 2 3 6" xfId="14044"/>
    <cellStyle name="Moeda 3 7 2 3 6 2" xfId="32236"/>
    <cellStyle name="Moeda 3 7 2 3 6 2 2" xfId="41379"/>
    <cellStyle name="Moeda 3 7 2 3 6 3" xfId="36808"/>
    <cellStyle name="Moeda 3 7 2 3 6 4" xfId="27665"/>
    <cellStyle name="Moeda 3 7 2 3 6 5" xfId="45143"/>
    <cellStyle name="Moeda 3 7 2 3 6 6" xfId="23092"/>
    <cellStyle name="Moeda 3 7 2 3 7" xfId="29194"/>
    <cellStyle name="Moeda 3 7 2 3 7 2" xfId="38337"/>
    <cellStyle name="Moeda 3 7 2 3 8" xfId="33766"/>
    <cellStyle name="Moeda 3 7 2 3 9" xfId="24623"/>
    <cellStyle name="Moeda 3 7 2 4" xfId="1410"/>
    <cellStyle name="Moeda 3 7 2 4 10" xfId="20175"/>
    <cellStyle name="Moeda 3 7 2 4 2" xfId="3601"/>
    <cellStyle name="Moeda 3 7 2 4 2 2" xfId="10191"/>
    <cellStyle name="Moeda 3 7 2 4 2 2 2" xfId="31346"/>
    <cellStyle name="Moeda 3 7 2 4 2 2 2 2" xfId="40489"/>
    <cellStyle name="Moeda 3 7 2 4 2 2 3" xfId="35918"/>
    <cellStyle name="Moeda 3 7 2 4 2 2 4" xfId="26775"/>
    <cellStyle name="Moeda 3 7 2 4 2 2 5" xfId="44474"/>
    <cellStyle name="Moeda 3 7 2 4 2 2 6" xfId="22202"/>
    <cellStyle name="Moeda 3 7 2 4 2 3" xfId="16781"/>
    <cellStyle name="Moeda 3 7 2 4 2 3 2" xfId="32867"/>
    <cellStyle name="Moeda 3 7 2 4 2 3 2 2" xfId="42010"/>
    <cellStyle name="Moeda 3 7 2 4 2 3 3" xfId="37439"/>
    <cellStyle name="Moeda 3 7 2 4 2 3 4" xfId="28296"/>
    <cellStyle name="Moeda 3 7 2 4 2 3 5" xfId="45617"/>
    <cellStyle name="Moeda 3 7 2 4 2 3 6" xfId="23723"/>
    <cellStyle name="Moeda 3 7 2 4 2 4" xfId="29826"/>
    <cellStyle name="Moeda 3 7 2 4 2 4 2" xfId="38969"/>
    <cellStyle name="Moeda 3 7 2 4 2 5" xfId="34398"/>
    <cellStyle name="Moeda 3 7 2 4 2 6" xfId="25255"/>
    <cellStyle name="Moeda 3 7 2 4 2 7" xfId="43332"/>
    <cellStyle name="Moeda 3 7 2 4 2 8" xfId="20682"/>
    <cellStyle name="Moeda 3 7 2 4 3" xfId="5799"/>
    <cellStyle name="Moeda 3 7 2 4 3 2" xfId="12389"/>
    <cellStyle name="Moeda 3 7 2 4 3 2 2" xfId="31852"/>
    <cellStyle name="Moeda 3 7 2 4 3 2 2 2" xfId="40995"/>
    <cellStyle name="Moeda 3 7 2 4 3 2 3" xfId="36424"/>
    <cellStyle name="Moeda 3 7 2 4 3 2 4" xfId="27281"/>
    <cellStyle name="Moeda 3 7 2 4 3 2 5" xfId="44854"/>
    <cellStyle name="Moeda 3 7 2 4 3 2 6" xfId="22708"/>
    <cellStyle name="Moeda 3 7 2 4 3 3" xfId="18979"/>
    <cellStyle name="Moeda 3 7 2 4 3 3 2" xfId="33373"/>
    <cellStyle name="Moeda 3 7 2 4 3 3 2 2" xfId="42516"/>
    <cellStyle name="Moeda 3 7 2 4 3 3 3" xfId="37945"/>
    <cellStyle name="Moeda 3 7 2 4 3 3 4" xfId="28802"/>
    <cellStyle name="Moeda 3 7 2 4 3 3 5" xfId="45997"/>
    <cellStyle name="Moeda 3 7 2 4 3 3 6" xfId="24229"/>
    <cellStyle name="Moeda 3 7 2 4 3 4" xfId="30332"/>
    <cellStyle name="Moeda 3 7 2 4 3 4 2" xfId="39475"/>
    <cellStyle name="Moeda 3 7 2 4 3 5" xfId="34904"/>
    <cellStyle name="Moeda 3 7 2 4 3 6" xfId="25761"/>
    <cellStyle name="Moeda 3 7 2 4 3 7" xfId="43712"/>
    <cellStyle name="Moeda 3 7 2 4 3 8" xfId="21188"/>
    <cellStyle name="Moeda 3 7 2 4 4" xfId="8002"/>
    <cellStyle name="Moeda 3 7 2 4 4 2" xfId="30839"/>
    <cellStyle name="Moeda 3 7 2 4 4 2 2" xfId="39982"/>
    <cellStyle name="Moeda 3 7 2 4 4 3" xfId="35411"/>
    <cellStyle name="Moeda 3 7 2 4 4 4" xfId="26268"/>
    <cellStyle name="Moeda 3 7 2 4 4 5" xfId="44093"/>
    <cellStyle name="Moeda 3 7 2 4 4 6" xfId="21695"/>
    <cellStyle name="Moeda 3 7 2 4 5" xfId="14592"/>
    <cellStyle name="Moeda 3 7 2 4 5 2" xfId="32360"/>
    <cellStyle name="Moeda 3 7 2 4 5 2 2" xfId="41503"/>
    <cellStyle name="Moeda 3 7 2 4 5 3" xfId="36932"/>
    <cellStyle name="Moeda 3 7 2 4 5 4" xfId="27789"/>
    <cellStyle name="Moeda 3 7 2 4 5 5" xfId="45236"/>
    <cellStyle name="Moeda 3 7 2 4 5 6" xfId="23216"/>
    <cellStyle name="Moeda 3 7 2 4 6" xfId="29319"/>
    <cellStyle name="Moeda 3 7 2 4 6 2" xfId="38462"/>
    <cellStyle name="Moeda 3 7 2 4 7" xfId="33891"/>
    <cellStyle name="Moeda 3 7 2 4 8" xfId="24748"/>
    <cellStyle name="Moeda 3 7 2 4 9" xfId="42951"/>
    <cellStyle name="Moeda 3 7 2 5" xfId="2502"/>
    <cellStyle name="Moeda 3 7 2 5 2" xfId="9092"/>
    <cellStyle name="Moeda 3 7 2 5 2 2" xfId="31093"/>
    <cellStyle name="Moeda 3 7 2 5 2 2 2" xfId="40236"/>
    <cellStyle name="Moeda 3 7 2 5 2 3" xfId="35665"/>
    <cellStyle name="Moeda 3 7 2 5 2 4" xfId="26522"/>
    <cellStyle name="Moeda 3 7 2 5 2 5" xfId="44284"/>
    <cellStyle name="Moeda 3 7 2 5 2 6" xfId="21949"/>
    <cellStyle name="Moeda 3 7 2 5 3" xfId="15682"/>
    <cellStyle name="Moeda 3 7 2 5 3 2" xfId="32614"/>
    <cellStyle name="Moeda 3 7 2 5 3 2 2" xfId="41757"/>
    <cellStyle name="Moeda 3 7 2 5 3 3" xfId="37186"/>
    <cellStyle name="Moeda 3 7 2 5 3 4" xfId="28043"/>
    <cellStyle name="Moeda 3 7 2 5 3 5" xfId="45427"/>
    <cellStyle name="Moeda 3 7 2 5 3 6" xfId="23470"/>
    <cellStyle name="Moeda 3 7 2 5 4" xfId="29573"/>
    <cellStyle name="Moeda 3 7 2 5 4 2" xfId="38716"/>
    <cellStyle name="Moeda 3 7 2 5 5" xfId="34145"/>
    <cellStyle name="Moeda 3 7 2 5 6" xfId="25002"/>
    <cellStyle name="Moeda 3 7 2 5 7" xfId="43142"/>
    <cellStyle name="Moeda 3 7 2 5 8" xfId="20429"/>
    <cellStyle name="Moeda 3 7 2 6" xfId="4688"/>
    <cellStyle name="Moeda 3 7 2 6 2" xfId="11278"/>
    <cellStyle name="Moeda 3 7 2 6 2 2" xfId="31599"/>
    <cellStyle name="Moeda 3 7 2 6 2 2 2" xfId="40742"/>
    <cellStyle name="Moeda 3 7 2 6 2 3" xfId="36171"/>
    <cellStyle name="Moeda 3 7 2 6 2 4" xfId="27028"/>
    <cellStyle name="Moeda 3 7 2 6 2 5" xfId="44664"/>
    <cellStyle name="Moeda 3 7 2 6 2 6" xfId="22455"/>
    <cellStyle name="Moeda 3 7 2 6 3" xfId="17868"/>
    <cellStyle name="Moeda 3 7 2 6 3 2" xfId="33120"/>
    <cellStyle name="Moeda 3 7 2 6 3 2 2" xfId="42263"/>
    <cellStyle name="Moeda 3 7 2 6 3 3" xfId="37692"/>
    <cellStyle name="Moeda 3 7 2 6 3 4" xfId="28549"/>
    <cellStyle name="Moeda 3 7 2 6 3 5" xfId="45807"/>
    <cellStyle name="Moeda 3 7 2 6 3 6" xfId="23976"/>
    <cellStyle name="Moeda 3 7 2 6 4" xfId="30079"/>
    <cellStyle name="Moeda 3 7 2 6 4 2" xfId="39222"/>
    <cellStyle name="Moeda 3 7 2 6 5" xfId="34651"/>
    <cellStyle name="Moeda 3 7 2 6 6" xfId="25508"/>
    <cellStyle name="Moeda 3 7 2 6 7" xfId="43522"/>
    <cellStyle name="Moeda 3 7 2 6 8" xfId="20935"/>
    <cellStyle name="Moeda 3 7 2 7" xfId="6891"/>
    <cellStyle name="Moeda 3 7 2 7 2" xfId="30586"/>
    <cellStyle name="Moeda 3 7 2 7 2 2" xfId="39729"/>
    <cellStyle name="Moeda 3 7 2 7 3" xfId="35158"/>
    <cellStyle name="Moeda 3 7 2 7 4" xfId="26015"/>
    <cellStyle name="Moeda 3 7 2 7 5" xfId="43903"/>
    <cellStyle name="Moeda 3 7 2 7 6" xfId="21442"/>
    <cellStyle name="Moeda 3 7 2 8" xfId="13481"/>
    <cellStyle name="Moeda 3 7 2 8 2" xfId="32107"/>
    <cellStyle name="Moeda 3 7 2 8 2 2" xfId="41250"/>
    <cellStyle name="Moeda 3 7 2 8 3" xfId="36679"/>
    <cellStyle name="Moeda 3 7 2 8 4" xfId="27536"/>
    <cellStyle name="Moeda 3 7 2 8 5" xfId="45046"/>
    <cellStyle name="Moeda 3 7 2 8 6" xfId="22963"/>
    <cellStyle name="Moeda 3 7 2 9" xfId="29063"/>
    <cellStyle name="Moeda 3 7 2 9 2" xfId="38206"/>
    <cellStyle name="Moeda 3 7 3" xfId="444"/>
    <cellStyle name="Moeda 3 7 3 10" xfId="24526"/>
    <cellStyle name="Moeda 3 7 3 11" xfId="42785"/>
    <cellStyle name="Moeda 3 7 3 12" xfId="19953"/>
    <cellStyle name="Moeda 3 7 3 2" xfId="999"/>
    <cellStyle name="Moeda 3 7 3 2 10" xfId="42882"/>
    <cellStyle name="Moeda 3 7 3 2 11" xfId="20082"/>
    <cellStyle name="Moeda 3 7 3 2 2" xfId="2102"/>
    <cellStyle name="Moeda 3 7 3 2 2 10" xfId="20336"/>
    <cellStyle name="Moeda 3 7 3 2 2 2" xfId="4292"/>
    <cellStyle name="Moeda 3 7 3 2 2 2 2" xfId="10882"/>
    <cellStyle name="Moeda 3 7 3 2 2 2 2 2" xfId="31507"/>
    <cellStyle name="Moeda 3 7 3 2 2 2 2 2 2" xfId="40650"/>
    <cellStyle name="Moeda 3 7 3 2 2 2 2 3" xfId="36079"/>
    <cellStyle name="Moeda 3 7 3 2 2 2 2 4" xfId="26936"/>
    <cellStyle name="Moeda 3 7 3 2 2 2 2 5" xfId="44595"/>
    <cellStyle name="Moeda 3 7 3 2 2 2 2 6" xfId="22363"/>
    <cellStyle name="Moeda 3 7 3 2 2 2 3" xfId="17472"/>
    <cellStyle name="Moeda 3 7 3 2 2 2 3 2" xfId="33028"/>
    <cellStyle name="Moeda 3 7 3 2 2 2 3 2 2" xfId="42171"/>
    <cellStyle name="Moeda 3 7 3 2 2 2 3 3" xfId="37600"/>
    <cellStyle name="Moeda 3 7 3 2 2 2 3 4" xfId="28457"/>
    <cellStyle name="Moeda 3 7 3 2 2 2 3 5" xfId="45738"/>
    <cellStyle name="Moeda 3 7 3 2 2 2 3 6" xfId="23884"/>
    <cellStyle name="Moeda 3 7 3 2 2 2 4" xfId="29987"/>
    <cellStyle name="Moeda 3 7 3 2 2 2 4 2" xfId="39130"/>
    <cellStyle name="Moeda 3 7 3 2 2 2 5" xfId="34559"/>
    <cellStyle name="Moeda 3 7 3 2 2 2 6" xfId="25416"/>
    <cellStyle name="Moeda 3 7 3 2 2 2 7" xfId="43453"/>
    <cellStyle name="Moeda 3 7 3 2 2 2 8" xfId="20843"/>
    <cellStyle name="Moeda 3 7 3 2 2 3" xfId="6490"/>
    <cellStyle name="Moeda 3 7 3 2 2 3 2" xfId="13080"/>
    <cellStyle name="Moeda 3 7 3 2 2 3 2 2" xfId="32013"/>
    <cellStyle name="Moeda 3 7 3 2 2 3 2 2 2" xfId="41156"/>
    <cellStyle name="Moeda 3 7 3 2 2 3 2 3" xfId="36585"/>
    <cellStyle name="Moeda 3 7 3 2 2 3 2 4" xfId="27442"/>
    <cellStyle name="Moeda 3 7 3 2 2 3 2 5" xfId="44975"/>
    <cellStyle name="Moeda 3 7 3 2 2 3 2 6" xfId="22869"/>
    <cellStyle name="Moeda 3 7 3 2 2 3 3" xfId="19670"/>
    <cellStyle name="Moeda 3 7 3 2 2 3 3 2" xfId="33534"/>
    <cellStyle name="Moeda 3 7 3 2 2 3 3 2 2" xfId="42677"/>
    <cellStyle name="Moeda 3 7 3 2 2 3 3 3" xfId="38106"/>
    <cellStyle name="Moeda 3 7 3 2 2 3 3 4" xfId="28963"/>
    <cellStyle name="Moeda 3 7 3 2 2 3 3 5" xfId="46118"/>
    <cellStyle name="Moeda 3 7 3 2 2 3 3 6" xfId="24390"/>
    <cellStyle name="Moeda 3 7 3 2 2 3 4" xfId="30493"/>
    <cellStyle name="Moeda 3 7 3 2 2 3 4 2" xfId="39636"/>
    <cellStyle name="Moeda 3 7 3 2 2 3 5" xfId="35065"/>
    <cellStyle name="Moeda 3 7 3 2 2 3 6" xfId="25922"/>
    <cellStyle name="Moeda 3 7 3 2 2 3 7" xfId="43833"/>
    <cellStyle name="Moeda 3 7 3 2 2 3 8" xfId="21349"/>
    <cellStyle name="Moeda 3 7 3 2 2 4" xfId="8693"/>
    <cellStyle name="Moeda 3 7 3 2 2 4 2" xfId="31000"/>
    <cellStyle name="Moeda 3 7 3 2 2 4 2 2" xfId="40143"/>
    <cellStyle name="Moeda 3 7 3 2 2 4 3" xfId="35572"/>
    <cellStyle name="Moeda 3 7 3 2 2 4 4" xfId="26429"/>
    <cellStyle name="Moeda 3 7 3 2 2 4 5" xfId="44214"/>
    <cellStyle name="Moeda 3 7 3 2 2 4 6" xfId="21856"/>
    <cellStyle name="Moeda 3 7 3 2 2 5" xfId="15283"/>
    <cellStyle name="Moeda 3 7 3 2 2 5 2" xfId="32521"/>
    <cellStyle name="Moeda 3 7 3 2 2 5 2 2" xfId="41664"/>
    <cellStyle name="Moeda 3 7 3 2 2 5 3" xfId="37093"/>
    <cellStyle name="Moeda 3 7 3 2 2 5 4" xfId="27950"/>
    <cellStyle name="Moeda 3 7 3 2 2 5 5" xfId="45357"/>
    <cellStyle name="Moeda 3 7 3 2 2 5 6" xfId="23377"/>
    <cellStyle name="Moeda 3 7 3 2 2 6" xfId="29480"/>
    <cellStyle name="Moeda 3 7 3 2 2 6 2" xfId="38623"/>
    <cellStyle name="Moeda 3 7 3 2 2 7" xfId="34052"/>
    <cellStyle name="Moeda 3 7 3 2 2 8" xfId="24909"/>
    <cellStyle name="Moeda 3 7 3 2 2 9" xfId="43072"/>
    <cellStyle name="Moeda 3 7 3 2 3" xfId="3193"/>
    <cellStyle name="Moeda 3 7 3 2 3 2" xfId="9783"/>
    <cellStyle name="Moeda 3 7 3 2 3 2 2" xfId="31254"/>
    <cellStyle name="Moeda 3 7 3 2 3 2 2 2" xfId="40397"/>
    <cellStyle name="Moeda 3 7 3 2 3 2 3" xfId="35826"/>
    <cellStyle name="Moeda 3 7 3 2 3 2 4" xfId="26683"/>
    <cellStyle name="Moeda 3 7 3 2 3 2 5" xfId="44405"/>
    <cellStyle name="Moeda 3 7 3 2 3 2 6" xfId="22110"/>
    <cellStyle name="Moeda 3 7 3 2 3 3" xfId="16373"/>
    <cellStyle name="Moeda 3 7 3 2 3 3 2" xfId="32775"/>
    <cellStyle name="Moeda 3 7 3 2 3 3 2 2" xfId="41918"/>
    <cellStyle name="Moeda 3 7 3 2 3 3 3" xfId="37347"/>
    <cellStyle name="Moeda 3 7 3 2 3 3 4" xfId="28204"/>
    <cellStyle name="Moeda 3 7 3 2 3 3 5" xfId="45548"/>
    <cellStyle name="Moeda 3 7 3 2 3 3 6" xfId="23631"/>
    <cellStyle name="Moeda 3 7 3 2 3 4" xfId="29734"/>
    <cellStyle name="Moeda 3 7 3 2 3 4 2" xfId="38877"/>
    <cellStyle name="Moeda 3 7 3 2 3 5" xfId="34306"/>
    <cellStyle name="Moeda 3 7 3 2 3 6" xfId="25163"/>
    <cellStyle name="Moeda 3 7 3 2 3 7" xfId="43263"/>
    <cellStyle name="Moeda 3 7 3 2 3 8" xfId="20590"/>
    <cellStyle name="Moeda 3 7 3 2 4" xfId="5391"/>
    <cellStyle name="Moeda 3 7 3 2 4 2" xfId="11981"/>
    <cellStyle name="Moeda 3 7 3 2 4 2 2" xfId="31760"/>
    <cellStyle name="Moeda 3 7 3 2 4 2 2 2" xfId="40903"/>
    <cellStyle name="Moeda 3 7 3 2 4 2 3" xfId="36332"/>
    <cellStyle name="Moeda 3 7 3 2 4 2 4" xfId="27189"/>
    <cellStyle name="Moeda 3 7 3 2 4 2 5" xfId="44785"/>
    <cellStyle name="Moeda 3 7 3 2 4 2 6" xfId="22616"/>
    <cellStyle name="Moeda 3 7 3 2 4 3" xfId="18571"/>
    <cellStyle name="Moeda 3 7 3 2 4 3 2" xfId="33281"/>
    <cellStyle name="Moeda 3 7 3 2 4 3 2 2" xfId="42424"/>
    <cellStyle name="Moeda 3 7 3 2 4 3 3" xfId="37853"/>
    <cellStyle name="Moeda 3 7 3 2 4 3 4" xfId="28710"/>
    <cellStyle name="Moeda 3 7 3 2 4 3 5" xfId="45928"/>
    <cellStyle name="Moeda 3 7 3 2 4 3 6" xfId="24137"/>
    <cellStyle name="Moeda 3 7 3 2 4 4" xfId="30240"/>
    <cellStyle name="Moeda 3 7 3 2 4 4 2" xfId="39383"/>
    <cellStyle name="Moeda 3 7 3 2 4 5" xfId="34812"/>
    <cellStyle name="Moeda 3 7 3 2 4 6" xfId="25669"/>
    <cellStyle name="Moeda 3 7 3 2 4 7" xfId="43643"/>
    <cellStyle name="Moeda 3 7 3 2 4 8" xfId="21096"/>
    <cellStyle name="Moeda 3 7 3 2 5" xfId="7594"/>
    <cellStyle name="Moeda 3 7 3 2 5 2" xfId="30747"/>
    <cellStyle name="Moeda 3 7 3 2 5 2 2" xfId="39890"/>
    <cellStyle name="Moeda 3 7 3 2 5 3" xfId="35319"/>
    <cellStyle name="Moeda 3 7 3 2 5 4" xfId="26176"/>
    <cellStyle name="Moeda 3 7 3 2 5 5" xfId="44024"/>
    <cellStyle name="Moeda 3 7 3 2 5 6" xfId="21603"/>
    <cellStyle name="Moeda 3 7 3 2 6" xfId="14184"/>
    <cellStyle name="Moeda 3 7 3 2 6 2" xfId="32268"/>
    <cellStyle name="Moeda 3 7 3 2 6 2 2" xfId="41411"/>
    <cellStyle name="Moeda 3 7 3 2 6 3" xfId="36840"/>
    <cellStyle name="Moeda 3 7 3 2 6 4" xfId="27697"/>
    <cellStyle name="Moeda 3 7 3 2 6 5" xfId="45167"/>
    <cellStyle name="Moeda 3 7 3 2 6 6" xfId="23124"/>
    <cellStyle name="Moeda 3 7 3 2 7" xfId="29226"/>
    <cellStyle name="Moeda 3 7 3 2 7 2" xfId="38369"/>
    <cellStyle name="Moeda 3 7 3 2 8" xfId="33798"/>
    <cellStyle name="Moeda 3 7 3 2 9" xfId="24655"/>
    <cellStyle name="Moeda 3 7 3 3" xfId="1550"/>
    <cellStyle name="Moeda 3 7 3 3 10" xfId="20207"/>
    <cellStyle name="Moeda 3 7 3 3 2" xfId="3741"/>
    <cellStyle name="Moeda 3 7 3 3 2 2" xfId="10331"/>
    <cellStyle name="Moeda 3 7 3 3 2 2 2" xfId="31378"/>
    <cellStyle name="Moeda 3 7 3 3 2 2 2 2" xfId="40521"/>
    <cellStyle name="Moeda 3 7 3 3 2 2 3" xfId="35950"/>
    <cellStyle name="Moeda 3 7 3 3 2 2 4" xfId="26807"/>
    <cellStyle name="Moeda 3 7 3 3 2 2 5" xfId="44498"/>
    <cellStyle name="Moeda 3 7 3 3 2 2 6" xfId="22234"/>
    <cellStyle name="Moeda 3 7 3 3 2 3" xfId="16921"/>
    <cellStyle name="Moeda 3 7 3 3 2 3 2" xfId="32899"/>
    <cellStyle name="Moeda 3 7 3 3 2 3 2 2" xfId="42042"/>
    <cellStyle name="Moeda 3 7 3 3 2 3 3" xfId="37471"/>
    <cellStyle name="Moeda 3 7 3 3 2 3 4" xfId="28328"/>
    <cellStyle name="Moeda 3 7 3 3 2 3 5" xfId="45641"/>
    <cellStyle name="Moeda 3 7 3 3 2 3 6" xfId="23755"/>
    <cellStyle name="Moeda 3 7 3 3 2 4" xfId="29858"/>
    <cellStyle name="Moeda 3 7 3 3 2 4 2" xfId="39001"/>
    <cellStyle name="Moeda 3 7 3 3 2 5" xfId="34430"/>
    <cellStyle name="Moeda 3 7 3 3 2 6" xfId="25287"/>
    <cellStyle name="Moeda 3 7 3 3 2 7" xfId="43356"/>
    <cellStyle name="Moeda 3 7 3 3 2 8" xfId="20714"/>
    <cellStyle name="Moeda 3 7 3 3 3" xfId="5939"/>
    <cellStyle name="Moeda 3 7 3 3 3 2" xfId="12529"/>
    <cellStyle name="Moeda 3 7 3 3 3 2 2" xfId="31884"/>
    <cellStyle name="Moeda 3 7 3 3 3 2 2 2" xfId="41027"/>
    <cellStyle name="Moeda 3 7 3 3 3 2 3" xfId="36456"/>
    <cellStyle name="Moeda 3 7 3 3 3 2 4" xfId="27313"/>
    <cellStyle name="Moeda 3 7 3 3 3 2 5" xfId="44878"/>
    <cellStyle name="Moeda 3 7 3 3 3 2 6" xfId="22740"/>
    <cellStyle name="Moeda 3 7 3 3 3 3" xfId="19119"/>
    <cellStyle name="Moeda 3 7 3 3 3 3 2" xfId="33405"/>
    <cellStyle name="Moeda 3 7 3 3 3 3 2 2" xfId="42548"/>
    <cellStyle name="Moeda 3 7 3 3 3 3 3" xfId="37977"/>
    <cellStyle name="Moeda 3 7 3 3 3 3 4" xfId="28834"/>
    <cellStyle name="Moeda 3 7 3 3 3 3 5" xfId="46021"/>
    <cellStyle name="Moeda 3 7 3 3 3 3 6" xfId="24261"/>
    <cellStyle name="Moeda 3 7 3 3 3 4" xfId="30364"/>
    <cellStyle name="Moeda 3 7 3 3 3 4 2" xfId="39507"/>
    <cellStyle name="Moeda 3 7 3 3 3 5" xfId="34936"/>
    <cellStyle name="Moeda 3 7 3 3 3 6" xfId="25793"/>
    <cellStyle name="Moeda 3 7 3 3 3 7" xfId="43736"/>
    <cellStyle name="Moeda 3 7 3 3 3 8" xfId="21220"/>
    <cellStyle name="Moeda 3 7 3 3 4" xfId="8142"/>
    <cellStyle name="Moeda 3 7 3 3 4 2" xfId="30871"/>
    <cellStyle name="Moeda 3 7 3 3 4 2 2" xfId="40014"/>
    <cellStyle name="Moeda 3 7 3 3 4 3" xfId="35443"/>
    <cellStyle name="Moeda 3 7 3 3 4 4" xfId="26300"/>
    <cellStyle name="Moeda 3 7 3 3 4 5" xfId="44117"/>
    <cellStyle name="Moeda 3 7 3 3 4 6" xfId="21727"/>
    <cellStyle name="Moeda 3 7 3 3 5" xfId="14732"/>
    <cellStyle name="Moeda 3 7 3 3 5 2" xfId="32392"/>
    <cellStyle name="Moeda 3 7 3 3 5 2 2" xfId="41535"/>
    <cellStyle name="Moeda 3 7 3 3 5 3" xfId="36964"/>
    <cellStyle name="Moeda 3 7 3 3 5 4" xfId="27821"/>
    <cellStyle name="Moeda 3 7 3 3 5 5" xfId="45260"/>
    <cellStyle name="Moeda 3 7 3 3 5 6" xfId="23248"/>
    <cellStyle name="Moeda 3 7 3 3 6" xfId="29351"/>
    <cellStyle name="Moeda 3 7 3 3 6 2" xfId="38494"/>
    <cellStyle name="Moeda 3 7 3 3 7" xfId="33923"/>
    <cellStyle name="Moeda 3 7 3 3 8" xfId="24780"/>
    <cellStyle name="Moeda 3 7 3 3 9" xfId="42975"/>
    <cellStyle name="Moeda 3 7 3 4" xfId="2642"/>
    <cellStyle name="Moeda 3 7 3 4 2" xfId="9232"/>
    <cellStyle name="Moeda 3 7 3 4 2 2" xfId="31125"/>
    <cellStyle name="Moeda 3 7 3 4 2 2 2" xfId="40268"/>
    <cellStyle name="Moeda 3 7 3 4 2 3" xfId="35697"/>
    <cellStyle name="Moeda 3 7 3 4 2 4" xfId="26554"/>
    <cellStyle name="Moeda 3 7 3 4 2 5" xfId="44308"/>
    <cellStyle name="Moeda 3 7 3 4 2 6" xfId="21981"/>
    <cellStyle name="Moeda 3 7 3 4 3" xfId="15822"/>
    <cellStyle name="Moeda 3 7 3 4 3 2" xfId="32646"/>
    <cellStyle name="Moeda 3 7 3 4 3 2 2" xfId="41789"/>
    <cellStyle name="Moeda 3 7 3 4 3 3" xfId="37218"/>
    <cellStyle name="Moeda 3 7 3 4 3 4" xfId="28075"/>
    <cellStyle name="Moeda 3 7 3 4 3 5" xfId="45451"/>
    <cellStyle name="Moeda 3 7 3 4 3 6" xfId="23502"/>
    <cellStyle name="Moeda 3 7 3 4 4" xfId="29605"/>
    <cellStyle name="Moeda 3 7 3 4 4 2" xfId="38748"/>
    <cellStyle name="Moeda 3 7 3 4 5" xfId="34177"/>
    <cellStyle name="Moeda 3 7 3 4 6" xfId="25034"/>
    <cellStyle name="Moeda 3 7 3 4 7" xfId="43166"/>
    <cellStyle name="Moeda 3 7 3 4 8" xfId="20461"/>
    <cellStyle name="Moeda 3 7 3 5" xfId="4828"/>
    <cellStyle name="Moeda 3 7 3 5 2" xfId="11418"/>
    <cellStyle name="Moeda 3 7 3 5 2 2" xfId="31631"/>
    <cellStyle name="Moeda 3 7 3 5 2 2 2" xfId="40774"/>
    <cellStyle name="Moeda 3 7 3 5 2 3" xfId="36203"/>
    <cellStyle name="Moeda 3 7 3 5 2 4" xfId="27060"/>
    <cellStyle name="Moeda 3 7 3 5 2 5" xfId="44688"/>
    <cellStyle name="Moeda 3 7 3 5 2 6" xfId="22487"/>
    <cellStyle name="Moeda 3 7 3 5 3" xfId="18008"/>
    <cellStyle name="Moeda 3 7 3 5 3 2" xfId="33152"/>
    <cellStyle name="Moeda 3 7 3 5 3 2 2" xfId="42295"/>
    <cellStyle name="Moeda 3 7 3 5 3 3" xfId="37724"/>
    <cellStyle name="Moeda 3 7 3 5 3 4" xfId="28581"/>
    <cellStyle name="Moeda 3 7 3 5 3 5" xfId="45831"/>
    <cellStyle name="Moeda 3 7 3 5 3 6" xfId="24008"/>
    <cellStyle name="Moeda 3 7 3 5 4" xfId="30111"/>
    <cellStyle name="Moeda 3 7 3 5 4 2" xfId="39254"/>
    <cellStyle name="Moeda 3 7 3 5 5" xfId="34683"/>
    <cellStyle name="Moeda 3 7 3 5 6" xfId="25540"/>
    <cellStyle name="Moeda 3 7 3 5 7" xfId="43546"/>
    <cellStyle name="Moeda 3 7 3 5 8" xfId="20967"/>
    <cellStyle name="Moeda 3 7 3 6" xfId="7031"/>
    <cellStyle name="Moeda 3 7 3 6 2" xfId="30618"/>
    <cellStyle name="Moeda 3 7 3 6 2 2" xfId="39761"/>
    <cellStyle name="Moeda 3 7 3 6 3" xfId="35190"/>
    <cellStyle name="Moeda 3 7 3 6 4" xfId="26047"/>
    <cellStyle name="Moeda 3 7 3 6 5" xfId="43927"/>
    <cellStyle name="Moeda 3 7 3 6 6" xfId="21474"/>
    <cellStyle name="Moeda 3 7 3 7" xfId="13621"/>
    <cellStyle name="Moeda 3 7 3 7 2" xfId="32139"/>
    <cellStyle name="Moeda 3 7 3 7 2 2" xfId="41282"/>
    <cellStyle name="Moeda 3 7 3 7 3" xfId="36711"/>
    <cellStyle name="Moeda 3 7 3 7 4" xfId="27568"/>
    <cellStyle name="Moeda 3 7 3 7 5" xfId="45070"/>
    <cellStyle name="Moeda 3 7 3 7 6" xfId="22995"/>
    <cellStyle name="Moeda 3 7 3 8" xfId="29097"/>
    <cellStyle name="Moeda 3 7 3 8 2" xfId="38240"/>
    <cellStyle name="Moeda 3 7 3 9" xfId="33669"/>
    <cellStyle name="Moeda 3 7 4" xfId="743"/>
    <cellStyle name="Moeda 3 7 4 10" xfId="42837"/>
    <cellStyle name="Moeda 3 7 4 11" xfId="20022"/>
    <cellStyle name="Moeda 3 7 4 2" xfId="1846"/>
    <cellStyle name="Moeda 3 7 4 2 10" xfId="20276"/>
    <cellStyle name="Moeda 3 7 4 2 2" xfId="4036"/>
    <cellStyle name="Moeda 3 7 4 2 2 2" xfId="10626"/>
    <cellStyle name="Moeda 3 7 4 2 2 2 2" xfId="31447"/>
    <cellStyle name="Moeda 3 7 4 2 2 2 2 2" xfId="40590"/>
    <cellStyle name="Moeda 3 7 4 2 2 2 3" xfId="36019"/>
    <cellStyle name="Moeda 3 7 4 2 2 2 4" xfId="26876"/>
    <cellStyle name="Moeda 3 7 4 2 2 2 5" xfId="44550"/>
    <cellStyle name="Moeda 3 7 4 2 2 2 6" xfId="22303"/>
    <cellStyle name="Moeda 3 7 4 2 2 3" xfId="17216"/>
    <cellStyle name="Moeda 3 7 4 2 2 3 2" xfId="32968"/>
    <cellStyle name="Moeda 3 7 4 2 2 3 2 2" xfId="42111"/>
    <cellStyle name="Moeda 3 7 4 2 2 3 3" xfId="37540"/>
    <cellStyle name="Moeda 3 7 4 2 2 3 4" xfId="28397"/>
    <cellStyle name="Moeda 3 7 4 2 2 3 5" xfId="45693"/>
    <cellStyle name="Moeda 3 7 4 2 2 3 6" xfId="23824"/>
    <cellStyle name="Moeda 3 7 4 2 2 4" xfId="29927"/>
    <cellStyle name="Moeda 3 7 4 2 2 4 2" xfId="39070"/>
    <cellStyle name="Moeda 3 7 4 2 2 5" xfId="34499"/>
    <cellStyle name="Moeda 3 7 4 2 2 6" xfId="25356"/>
    <cellStyle name="Moeda 3 7 4 2 2 7" xfId="43408"/>
    <cellStyle name="Moeda 3 7 4 2 2 8" xfId="20783"/>
    <cellStyle name="Moeda 3 7 4 2 3" xfId="6234"/>
    <cellStyle name="Moeda 3 7 4 2 3 2" xfId="12824"/>
    <cellStyle name="Moeda 3 7 4 2 3 2 2" xfId="31953"/>
    <cellStyle name="Moeda 3 7 4 2 3 2 2 2" xfId="41096"/>
    <cellStyle name="Moeda 3 7 4 2 3 2 3" xfId="36525"/>
    <cellStyle name="Moeda 3 7 4 2 3 2 4" xfId="27382"/>
    <cellStyle name="Moeda 3 7 4 2 3 2 5" xfId="44930"/>
    <cellStyle name="Moeda 3 7 4 2 3 2 6" xfId="22809"/>
    <cellStyle name="Moeda 3 7 4 2 3 3" xfId="19414"/>
    <cellStyle name="Moeda 3 7 4 2 3 3 2" xfId="33474"/>
    <cellStyle name="Moeda 3 7 4 2 3 3 2 2" xfId="42617"/>
    <cellStyle name="Moeda 3 7 4 2 3 3 3" xfId="38046"/>
    <cellStyle name="Moeda 3 7 4 2 3 3 4" xfId="28903"/>
    <cellStyle name="Moeda 3 7 4 2 3 3 5" xfId="46073"/>
    <cellStyle name="Moeda 3 7 4 2 3 3 6" xfId="24330"/>
    <cellStyle name="Moeda 3 7 4 2 3 4" xfId="30433"/>
    <cellStyle name="Moeda 3 7 4 2 3 4 2" xfId="39576"/>
    <cellStyle name="Moeda 3 7 4 2 3 5" xfId="35005"/>
    <cellStyle name="Moeda 3 7 4 2 3 6" xfId="25862"/>
    <cellStyle name="Moeda 3 7 4 2 3 7" xfId="43788"/>
    <cellStyle name="Moeda 3 7 4 2 3 8" xfId="21289"/>
    <cellStyle name="Moeda 3 7 4 2 4" xfId="8437"/>
    <cellStyle name="Moeda 3 7 4 2 4 2" xfId="30940"/>
    <cellStyle name="Moeda 3 7 4 2 4 2 2" xfId="40083"/>
    <cellStyle name="Moeda 3 7 4 2 4 3" xfId="35512"/>
    <cellStyle name="Moeda 3 7 4 2 4 4" xfId="26369"/>
    <cellStyle name="Moeda 3 7 4 2 4 5" xfId="44169"/>
    <cellStyle name="Moeda 3 7 4 2 4 6" xfId="21796"/>
    <cellStyle name="Moeda 3 7 4 2 5" xfId="15027"/>
    <cellStyle name="Moeda 3 7 4 2 5 2" xfId="32461"/>
    <cellStyle name="Moeda 3 7 4 2 5 2 2" xfId="41604"/>
    <cellStyle name="Moeda 3 7 4 2 5 3" xfId="37033"/>
    <cellStyle name="Moeda 3 7 4 2 5 4" xfId="27890"/>
    <cellStyle name="Moeda 3 7 4 2 5 5" xfId="45312"/>
    <cellStyle name="Moeda 3 7 4 2 5 6" xfId="23317"/>
    <cellStyle name="Moeda 3 7 4 2 6" xfId="29420"/>
    <cellStyle name="Moeda 3 7 4 2 6 2" xfId="38563"/>
    <cellStyle name="Moeda 3 7 4 2 7" xfId="33992"/>
    <cellStyle name="Moeda 3 7 4 2 8" xfId="24849"/>
    <cellStyle name="Moeda 3 7 4 2 9" xfId="43027"/>
    <cellStyle name="Moeda 3 7 4 3" xfId="2937"/>
    <cellStyle name="Moeda 3 7 4 3 2" xfId="9527"/>
    <cellStyle name="Moeda 3 7 4 3 2 2" xfId="31194"/>
    <cellStyle name="Moeda 3 7 4 3 2 2 2" xfId="40337"/>
    <cellStyle name="Moeda 3 7 4 3 2 3" xfId="35766"/>
    <cellStyle name="Moeda 3 7 4 3 2 4" xfId="26623"/>
    <cellStyle name="Moeda 3 7 4 3 2 5" xfId="44360"/>
    <cellStyle name="Moeda 3 7 4 3 2 6" xfId="22050"/>
    <cellStyle name="Moeda 3 7 4 3 3" xfId="16117"/>
    <cellStyle name="Moeda 3 7 4 3 3 2" xfId="32715"/>
    <cellStyle name="Moeda 3 7 4 3 3 2 2" xfId="41858"/>
    <cellStyle name="Moeda 3 7 4 3 3 3" xfId="37287"/>
    <cellStyle name="Moeda 3 7 4 3 3 4" xfId="28144"/>
    <cellStyle name="Moeda 3 7 4 3 3 5" xfId="45503"/>
    <cellStyle name="Moeda 3 7 4 3 3 6" xfId="23571"/>
    <cellStyle name="Moeda 3 7 4 3 4" xfId="29674"/>
    <cellStyle name="Moeda 3 7 4 3 4 2" xfId="38817"/>
    <cellStyle name="Moeda 3 7 4 3 5" xfId="34246"/>
    <cellStyle name="Moeda 3 7 4 3 6" xfId="25103"/>
    <cellStyle name="Moeda 3 7 4 3 7" xfId="43218"/>
    <cellStyle name="Moeda 3 7 4 3 8" xfId="20530"/>
    <cellStyle name="Moeda 3 7 4 4" xfId="5135"/>
    <cellStyle name="Moeda 3 7 4 4 2" xfId="11725"/>
    <cellStyle name="Moeda 3 7 4 4 2 2" xfId="31700"/>
    <cellStyle name="Moeda 3 7 4 4 2 2 2" xfId="40843"/>
    <cellStyle name="Moeda 3 7 4 4 2 3" xfId="36272"/>
    <cellStyle name="Moeda 3 7 4 4 2 4" xfId="27129"/>
    <cellStyle name="Moeda 3 7 4 4 2 5" xfId="44740"/>
    <cellStyle name="Moeda 3 7 4 4 2 6" xfId="22556"/>
    <cellStyle name="Moeda 3 7 4 4 3" xfId="18315"/>
    <cellStyle name="Moeda 3 7 4 4 3 2" xfId="33221"/>
    <cellStyle name="Moeda 3 7 4 4 3 2 2" xfId="42364"/>
    <cellStyle name="Moeda 3 7 4 4 3 3" xfId="37793"/>
    <cellStyle name="Moeda 3 7 4 4 3 4" xfId="28650"/>
    <cellStyle name="Moeda 3 7 4 4 3 5" xfId="45883"/>
    <cellStyle name="Moeda 3 7 4 4 3 6" xfId="24077"/>
    <cellStyle name="Moeda 3 7 4 4 4" xfId="30180"/>
    <cellStyle name="Moeda 3 7 4 4 4 2" xfId="39323"/>
    <cellStyle name="Moeda 3 7 4 4 5" xfId="34752"/>
    <cellStyle name="Moeda 3 7 4 4 6" xfId="25609"/>
    <cellStyle name="Moeda 3 7 4 4 7" xfId="43598"/>
    <cellStyle name="Moeda 3 7 4 4 8" xfId="21036"/>
    <cellStyle name="Moeda 3 7 4 5" xfId="7338"/>
    <cellStyle name="Moeda 3 7 4 5 2" xfId="30687"/>
    <cellStyle name="Moeda 3 7 4 5 2 2" xfId="39830"/>
    <cellStyle name="Moeda 3 7 4 5 3" xfId="35259"/>
    <cellStyle name="Moeda 3 7 4 5 4" xfId="26116"/>
    <cellStyle name="Moeda 3 7 4 5 5" xfId="43979"/>
    <cellStyle name="Moeda 3 7 4 5 6" xfId="21543"/>
    <cellStyle name="Moeda 3 7 4 6" xfId="13928"/>
    <cellStyle name="Moeda 3 7 4 6 2" xfId="32208"/>
    <cellStyle name="Moeda 3 7 4 6 2 2" xfId="41351"/>
    <cellStyle name="Moeda 3 7 4 6 3" xfId="36780"/>
    <cellStyle name="Moeda 3 7 4 6 4" xfId="27637"/>
    <cellStyle name="Moeda 3 7 4 6 5" xfId="45122"/>
    <cellStyle name="Moeda 3 7 4 6 6" xfId="23064"/>
    <cellStyle name="Moeda 3 7 4 7" xfId="29166"/>
    <cellStyle name="Moeda 3 7 4 7 2" xfId="38309"/>
    <cellStyle name="Moeda 3 7 4 8" xfId="33738"/>
    <cellStyle name="Moeda 3 7 4 9" xfId="24595"/>
    <cellStyle name="Moeda 3 7 5" xfId="1294"/>
    <cellStyle name="Moeda 3 7 5 10" xfId="20147"/>
    <cellStyle name="Moeda 3 7 5 2" xfId="3485"/>
    <cellStyle name="Moeda 3 7 5 2 2" xfId="10075"/>
    <cellStyle name="Moeda 3 7 5 2 2 2" xfId="31318"/>
    <cellStyle name="Moeda 3 7 5 2 2 2 2" xfId="40461"/>
    <cellStyle name="Moeda 3 7 5 2 2 3" xfId="35890"/>
    <cellStyle name="Moeda 3 7 5 2 2 4" xfId="26747"/>
    <cellStyle name="Moeda 3 7 5 2 2 5" xfId="44453"/>
    <cellStyle name="Moeda 3 7 5 2 2 6" xfId="22174"/>
    <cellStyle name="Moeda 3 7 5 2 3" xfId="16665"/>
    <cellStyle name="Moeda 3 7 5 2 3 2" xfId="32839"/>
    <cellStyle name="Moeda 3 7 5 2 3 2 2" xfId="41982"/>
    <cellStyle name="Moeda 3 7 5 2 3 3" xfId="37411"/>
    <cellStyle name="Moeda 3 7 5 2 3 4" xfId="28268"/>
    <cellStyle name="Moeda 3 7 5 2 3 5" xfId="45596"/>
    <cellStyle name="Moeda 3 7 5 2 3 6" xfId="23695"/>
    <cellStyle name="Moeda 3 7 5 2 4" xfId="29798"/>
    <cellStyle name="Moeda 3 7 5 2 4 2" xfId="38941"/>
    <cellStyle name="Moeda 3 7 5 2 5" xfId="34370"/>
    <cellStyle name="Moeda 3 7 5 2 6" xfId="25227"/>
    <cellStyle name="Moeda 3 7 5 2 7" xfId="43311"/>
    <cellStyle name="Moeda 3 7 5 2 8" xfId="20654"/>
    <cellStyle name="Moeda 3 7 5 3" xfId="5683"/>
    <cellStyle name="Moeda 3 7 5 3 2" xfId="12273"/>
    <cellStyle name="Moeda 3 7 5 3 2 2" xfId="31824"/>
    <cellStyle name="Moeda 3 7 5 3 2 2 2" xfId="40967"/>
    <cellStyle name="Moeda 3 7 5 3 2 3" xfId="36396"/>
    <cellStyle name="Moeda 3 7 5 3 2 4" xfId="27253"/>
    <cellStyle name="Moeda 3 7 5 3 2 5" xfId="44833"/>
    <cellStyle name="Moeda 3 7 5 3 2 6" xfId="22680"/>
    <cellStyle name="Moeda 3 7 5 3 3" xfId="18863"/>
    <cellStyle name="Moeda 3 7 5 3 3 2" xfId="33345"/>
    <cellStyle name="Moeda 3 7 5 3 3 2 2" xfId="42488"/>
    <cellStyle name="Moeda 3 7 5 3 3 3" xfId="37917"/>
    <cellStyle name="Moeda 3 7 5 3 3 4" xfId="28774"/>
    <cellStyle name="Moeda 3 7 5 3 3 5" xfId="45976"/>
    <cellStyle name="Moeda 3 7 5 3 3 6" xfId="24201"/>
    <cellStyle name="Moeda 3 7 5 3 4" xfId="30304"/>
    <cellStyle name="Moeda 3 7 5 3 4 2" xfId="39447"/>
    <cellStyle name="Moeda 3 7 5 3 5" xfId="34876"/>
    <cellStyle name="Moeda 3 7 5 3 6" xfId="25733"/>
    <cellStyle name="Moeda 3 7 5 3 7" xfId="43691"/>
    <cellStyle name="Moeda 3 7 5 3 8" xfId="21160"/>
    <cellStyle name="Moeda 3 7 5 4" xfId="7886"/>
    <cellStyle name="Moeda 3 7 5 4 2" xfId="30811"/>
    <cellStyle name="Moeda 3 7 5 4 2 2" xfId="39954"/>
    <cellStyle name="Moeda 3 7 5 4 3" xfId="35383"/>
    <cellStyle name="Moeda 3 7 5 4 4" xfId="26240"/>
    <cellStyle name="Moeda 3 7 5 4 5" xfId="44072"/>
    <cellStyle name="Moeda 3 7 5 4 6" xfId="21667"/>
    <cellStyle name="Moeda 3 7 5 5" xfId="14476"/>
    <cellStyle name="Moeda 3 7 5 5 2" xfId="32332"/>
    <cellStyle name="Moeda 3 7 5 5 2 2" xfId="41475"/>
    <cellStyle name="Moeda 3 7 5 5 3" xfId="36904"/>
    <cellStyle name="Moeda 3 7 5 5 4" xfId="27761"/>
    <cellStyle name="Moeda 3 7 5 5 5" xfId="45215"/>
    <cellStyle name="Moeda 3 7 5 5 6" xfId="23188"/>
    <cellStyle name="Moeda 3 7 5 6" xfId="29291"/>
    <cellStyle name="Moeda 3 7 5 6 2" xfId="38434"/>
    <cellStyle name="Moeda 3 7 5 7" xfId="33863"/>
    <cellStyle name="Moeda 3 7 5 8" xfId="24720"/>
    <cellStyle name="Moeda 3 7 5 9" xfId="42930"/>
    <cellStyle name="Moeda 3 7 6" xfId="2386"/>
    <cellStyle name="Moeda 3 7 6 2" xfId="8976"/>
    <cellStyle name="Moeda 3 7 6 2 2" xfId="31065"/>
    <cellStyle name="Moeda 3 7 6 2 2 2" xfId="40208"/>
    <cellStyle name="Moeda 3 7 6 2 3" xfId="35637"/>
    <cellStyle name="Moeda 3 7 6 2 4" xfId="26494"/>
    <cellStyle name="Moeda 3 7 6 2 5" xfId="44263"/>
    <cellStyle name="Moeda 3 7 6 2 6" xfId="21921"/>
    <cellStyle name="Moeda 3 7 6 3" xfId="15566"/>
    <cellStyle name="Moeda 3 7 6 3 2" xfId="32586"/>
    <cellStyle name="Moeda 3 7 6 3 2 2" xfId="41729"/>
    <cellStyle name="Moeda 3 7 6 3 3" xfId="37158"/>
    <cellStyle name="Moeda 3 7 6 3 4" xfId="28015"/>
    <cellStyle name="Moeda 3 7 6 3 5" xfId="45406"/>
    <cellStyle name="Moeda 3 7 6 3 6" xfId="23442"/>
    <cellStyle name="Moeda 3 7 6 4" xfId="29545"/>
    <cellStyle name="Moeda 3 7 6 4 2" xfId="38688"/>
    <cellStyle name="Moeda 3 7 6 5" xfId="34117"/>
    <cellStyle name="Moeda 3 7 6 6" xfId="24974"/>
    <cellStyle name="Moeda 3 7 6 7" xfId="43121"/>
    <cellStyle name="Moeda 3 7 6 8" xfId="20401"/>
    <cellStyle name="Moeda 3 7 7" xfId="4572"/>
    <cellStyle name="Moeda 3 7 7 2" xfId="11162"/>
    <cellStyle name="Moeda 3 7 7 2 2" xfId="31571"/>
    <cellStyle name="Moeda 3 7 7 2 2 2" xfId="40714"/>
    <cellStyle name="Moeda 3 7 7 2 3" xfId="36143"/>
    <cellStyle name="Moeda 3 7 7 2 4" xfId="27000"/>
    <cellStyle name="Moeda 3 7 7 2 5" xfId="44643"/>
    <cellStyle name="Moeda 3 7 7 2 6" xfId="22427"/>
    <cellStyle name="Moeda 3 7 7 3" xfId="17752"/>
    <cellStyle name="Moeda 3 7 7 3 2" xfId="33092"/>
    <cellStyle name="Moeda 3 7 7 3 2 2" xfId="42235"/>
    <cellStyle name="Moeda 3 7 7 3 3" xfId="37664"/>
    <cellStyle name="Moeda 3 7 7 3 4" xfId="28521"/>
    <cellStyle name="Moeda 3 7 7 3 5" xfId="45786"/>
    <cellStyle name="Moeda 3 7 7 3 6" xfId="23948"/>
    <cellStyle name="Moeda 3 7 7 4" xfId="30051"/>
    <cellStyle name="Moeda 3 7 7 4 2" xfId="39194"/>
    <cellStyle name="Moeda 3 7 7 5" xfId="34623"/>
    <cellStyle name="Moeda 3 7 7 6" xfId="25480"/>
    <cellStyle name="Moeda 3 7 7 7" xfId="43501"/>
    <cellStyle name="Moeda 3 7 7 8" xfId="20907"/>
    <cellStyle name="Moeda 3 7 8" xfId="6775"/>
    <cellStyle name="Moeda 3 7 8 2" xfId="30558"/>
    <cellStyle name="Moeda 3 7 8 2 2" xfId="39701"/>
    <cellStyle name="Moeda 3 7 8 3" xfId="35130"/>
    <cellStyle name="Moeda 3 7 8 4" xfId="25987"/>
    <cellStyle name="Moeda 3 7 8 5" xfId="43882"/>
    <cellStyle name="Moeda 3 7 8 6" xfId="21414"/>
    <cellStyle name="Moeda 3 7 9" xfId="13365"/>
    <cellStyle name="Moeda 3 7 9 2" xfId="32079"/>
    <cellStyle name="Moeda 3 7 9 2 2" xfId="41222"/>
    <cellStyle name="Moeda 3 7 9 3" xfId="36651"/>
    <cellStyle name="Moeda 3 7 9 4" xfId="27508"/>
    <cellStyle name="Moeda 3 7 9 5" xfId="45025"/>
    <cellStyle name="Moeda 3 7 9 6" xfId="22935"/>
    <cellStyle name="Moeda 3 8" xfId="207"/>
    <cellStyle name="Moeda 3 8 10" xfId="33611"/>
    <cellStyle name="Moeda 3 8 11" xfId="24468"/>
    <cellStyle name="Moeda 3 8 12" xfId="42742"/>
    <cellStyle name="Moeda 3 8 13" xfId="19895"/>
    <cellStyle name="Moeda 3 8 2" xfId="468"/>
    <cellStyle name="Moeda 3 8 2 10" xfId="24530"/>
    <cellStyle name="Moeda 3 8 2 11" xfId="42788"/>
    <cellStyle name="Moeda 3 8 2 12" xfId="19957"/>
    <cellStyle name="Moeda 3 8 2 2" xfId="1023"/>
    <cellStyle name="Moeda 3 8 2 2 10" xfId="42885"/>
    <cellStyle name="Moeda 3 8 2 2 11" xfId="20086"/>
    <cellStyle name="Moeda 3 8 2 2 2" xfId="2126"/>
    <cellStyle name="Moeda 3 8 2 2 2 10" xfId="20340"/>
    <cellStyle name="Moeda 3 8 2 2 2 2" xfId="4316"/>
    <cellStyle name="Moeda 3 8 2 2 2 2 2" xfId="10906"/>
    <cellStyle name="Moeda 3 8 2 2 2 2 2 2" xfId="31511"/>
    <cellStyle name="Moeda 3 8 2 2 2 2 2 2 2" xfId="40654"/>
    <cellStyle name="Moeda 3 8 2 2 2 2 2 3" xfId="36083"/>
    <cellStyle name="Moeda 3 8 2 2 2 2 2 4" xfId="26940"/>
    <cellStyle name="Moeda 3 8 2 2 2 2 2 5" xfId="44598"/>
    <cellStyle name="Moeda 3 8 2 2 2 2 2 6" xfId="22367"/>
    <cellStyle name="Moeda 3 8 2 2 2 2 3" xfId="17496"/>
    <cellStyle name="Moeda 3 8 2 2 2 2 3 2" xfId="33032"/>
    <cellStyle name="Moeda 3 8 2 2 2 2 3 2 2" xfId="42175"/>
    <cellStyle name="Moeda 3 8 2 2 2 2 3 3" xfId="37604"/>
    <cellStyle name="Moeda 3 8 2 2 2 2 3 4" xfId="28461"/>
    <cellStyle name="Moeda 3 8 2 2 2 2 3 5" xfId="45741"/>
    <cellStyle name="Moeda 3 8 2 2 2 2 3 6" xfId="23888"/>
    <cellStyle name="Moeda 3 8 2 2 2 2 4" xfId="29991"/>
    <cellStyle name="Moeda 3 8 2 2 2 2 4 2" xfId="39134"/>
    <cellStyle name="Moeda 3 8 2 2 2 2 5" xfId="34563"/>
    <cellStyle name="Moeda 3 8 2 2 2 2 6" xfId="25420"/>
    <cellStyle name="Moeda 3 8 2 2 2 2 7" xfId="43456"/>
    <cellStyle name="Moeda 3 8 2 2 2 2 8" xfId="20847"/>
    <cellStyle name="Moeda 3 8 2 2 2 3" xfId="6514"/>
    <cellStyle name="Moeda 3 8 2 2 2 3 2" xfId="13104"/>
    <cellStyle name="Moeda 3 8 2 2 2 3 2 2" xfId="32017"/>
    <cellStyle name="Moeda 3 8 2 2 2 3 2 2 2" xfId="41160"/>
    <cellStyle name="Moeda 3 8 2 2 2 3 2 3" xfId="36589"/>
    <cellStyle name="Moeda 3 8 2 2 2 3 2 4" xfId="27446"/>
    <cellStyle name="Moeda 3 8 2 2 2 3 2 5" xfId="44978"/>
    <cellStyle name="Moeda 3 8 2 2 2 3 2 6" xfId="22873"/>
    <cellStyle name="Moeda 3 8 2 2 2 3 3" xfId="19694"/>
    <cellStyle name="Moeda 3 8 2 2 2 3 3 2" xfId="33538"/>
    <cellStyle name="Moeda 3 8 2 2 2 3 3 2 2" xfId="42681"/>
    <cellStyle name="Moeda 3 8 2 2 2 3 3 3" xfId="38110"/>
    <cellStyle name="Moeda 3 8 2 2 2 3 3 4" xfId="28967"/>
    <cellStyle name="Moeda 3 8 2 2 2 3 3 5" xfId="46121"/>
    <cellStyle name="Moeda 3 8 2 2 2 3 3 6" xfId="24394"/>
    <cellStyle name="Moeda 3 8 2 2 2 3 4" xfId="30497"/>
    <cellStyle name="Moeda 3 8 2 2 2 3 4 2" xfId="39640"/>
    <cellStyle name="Moeda 3 8 2 2 2 3 5" xfId="35069"/>
    <cellStyle name="Moeda 3 8 2 2 2 3 6" xfId="25926"/>
    <cellStyle name="Moeda 3 8 2 2 2 3 7" xfId="43836"/>
    <cellStyle name="Moeda 3 8 2 2 2 3 8" xfId="21353"/>
    <cellStyle name="Moeda 3 8 2 2 2 4" xfId="8717"/>
    <cellStyle name="Moeda 3 8 2 2 2 4 2" xfId="31004"/>
    <cellStyle name="Moeda 3 8 2 2 2 4 2 2" xfId="40147"/>
    <cellStyle name="Moeda 3 8 2 2 2 4 3" xfId="35576"/>
    <cellStyle name="Moeda 3 8 2 2 2 4 4" xfId="26433"/>
    <cellStyle name="Moeda 3 8 2 2 2 4 5" xfId="44217"/>
    <cellStyle name="Moeda 3 8 2 2 2 4 6" xfId="21860"/>
    <cellStyle name="Moeda 3 8 2 2 2 5" xfId="15307"/>
    <cellStyle name="Moeda 3 8 2 2 2 5 2" xfId="32525"/>
    <cellStyle name="Moeda 3 8 2 2 2 5 2 2" xfId="41668"/>
    <cellStyle name="Moeda 3 8 2 2 2 5 3" xfId="37097"/>
    <cellStyle name="Moeda 3 8 2 2 2 5 4" xfId="27954"/>
    <cellStyle name="Moeda 3 8 2 2 2 5 5" xfId="45360"/>
    <cellStyle name="Moeda 3 8 2 2 2 5 6" xfId="23381"/>
    <cellStyle name="Moeda 3 8 2 2 2 6" xfId="29484"/>
    <cellStyle name="Moeda 3 8 2 2 2 6 2" xfId="38627"/>
    <cellStyle name="Moeda 3 8 2 2 2 7" xfId="34056"/>
    <cellStyle name="Moeda 3 8 2 2 2 8" xfId="24913"/>
    <cellStyle name="Moeda 3 8 2 2 2 9" xfId="43075"/>
    <cellStyle name="Moeda 3 8 2 2 3" xfId="3217"/>
    <cellStyle name="Moeda 3 8 2 2 3 2" xfId="9807"/>
    <cellStyle name="Moeda 3 8 2 2 3 2 2" xfId="31258"/>
    <cellStyle name="Moeda 3 8 2 2 3 2 2 2" xfId="40401"/>
    <cellStyle name="Moeda 3 8 2 2 3 2 3" xfId="35830"/>
    <cellStyle name="Moeda 3 8 2 2 3 2 4" xfId="26687"/>
    <cellStyle name="Moeda 3 8 2 2 3 2 5" xfId="44408"/>
    <cellStyle name="Moeda 3 8 2 2 3 2 6" xfId="22114"/>
    <cellStyle name="Moeda 3 8 2 2 3 3" xfId="16397"/>
    <cellStyle name="Moeda 3 8 2 2 3 3 2" xfId="32779"/>
    <cellStyle name="Moeda 3 8 2 2 3 3 2 2" xfId="41922"/>
    <cellStyle name="Moeda 3 8 2 2 3 3 3" xfId="37351"/>
    <cellStyle name="Moeda 3 8 2 2 3 3 4" xfId="28208"/>
    <cellStyle name="Moeda 3 8 2 2 3 3 5" xfId="45551"/>
    <cellStyle name="Moeda 3 8 2 2 3 3 6" xfId="23635"/>
    <cellStyle name="Moeda 3 8 2 2 3 4" xfId="29738"/>
    <cellStyle name="Moeda 3 8 2 2 3 4 2" xfId="38881"/>
    <cellStyle name="Moeda 3 8 2 2 3 5" xfId="34310"/>
    <cellStyle name="Moeda 3 8 2 2 3 6" xfId="25167"/>
    <cellStyle name="Moeda 3 8 2 2 3 7" xfId="43266"/>
    <cellStyle name="Moeda 3 8 2 2 3 8" xfId="20594"/>
    <cellStyle name="Moeda 3 8 2 2 4" xfId="5415"/>
    <cellStyle name="Moeda 3 8 2 2 4 2" xfId="12005"/>
    <cellStyle name="Moeda 3 8 2 2 4 2 2" xfId="31764"/>
    <cellStyle name="Moeda 3 8 2 2 4 2 2 2" xfId="40907"/>
    <cellStyle name="Moeda 3 8 2 2 4 2 3" xfId="36336"/>
    <cellStyle name="Moeda 3 8 2 2 4 2 4" xfId="27193"/>
    <cellStyle name="Moeda 3 8 2 2 4 2 5" xfId="44788"/>
    <cellStyle name="Moeda 3 8 2 2 4 2 6" xfId="22620"/>
    <cellStyle name="Moeda 3 8 2 2 4 3" xfId="18595"/>
    <cellStyle name="Moeda 3 8 2 2 4 3 2" xfId="33285"/>
    <cellStyle name="Moeda 3 8 2 2 4 3 2 2" xfId="42428"/>
    <cellStyle name="Moeda 3 8 2 2 4 3 3" xfId="37857"/>
    <cellStyle name="Moeda 3 8 2 2 4 3 4" xfId="28714"/>
    <cellStyle name="Moeda 3 8 2 2 4 3 5" xfId="45931"/>
    <cellStyle name="Moeda 3 8 2 2 4 3 6" xfId="24141"/>
    <cellStyle name="Moeda 3 8 2 2 4 4" xfId="30244"/>
    <cellStyle name="Moeda 3 8 2 2 4 4 2" xfId="39387"/>
    <cellStyle name="Moeda 3 8 2 2 4 5" xfId="34816"/>
    <cellStyle name="Moeda 3 8 2 2 4 6" xfId="25673"/>
    <cellStyle name="Moeda 3 8 2 2 4 7" xfId="43646"/>
    <cellStyle name="Moeda 3 8 2 2 4 8" xfId="21100"/>
    <cellStyle name="Moeda 3 8 2 2 5" xfId="7618"/>
    <cellStyle name="Moeda 3 8 2 2 5 2" xfId="30751"/>
    <cellStyle name="Moeda 3 8 2 2 5 2 2" xfId="39894"/>
    <cellStyle name="Moeda 3 8 2 2 5 3" xfId="35323"/>
    <cellStyle name="Moeda 3 8 2 2 5 4" xfId="26180"/>
    <cellStyle name="Moeda 3 8 2 2 5 5" xfId="44027"/>
    <cellStyle name="Moeda 3 8 2 2 5 6" xfId="21607"/>
    <cellStyle name="Moeda 3 8 2 2 6" xfId="14208"/>
    <cellStyle name="Moeda 3 8 2 2 6 2" xfId="32272"/>
    <cellStyle name="Moeda 3 8 2 2 6 2 2" xfId="41415"/>
    <cellStyle name="Moeda 3 8 2 2 6 3" xfId="36844"/>
    <cellStyle name="Moeda 3 8 2 2 6 4" xfId="27701"/>
    <cellStyle name="Moeda 3 8 2 2 6 5" xfId="45170"/>
    <cellStyle name="Moeda 3 8 2 2 6 6" xfId="23128"/>
    <cellStyle name="Moeda 3 8 2 2 7" xfId="29230"/>
    <cellStyle name="Moeda 3 8 2 2 7 2" xfId="38373"/>
    <cellStyle name="Moeda 3 8 2 2 8" xfId="33802"/>
    <cellStyle name="Moeda 3 8 2 2 9" xfId="24659"/>
    <cellStyle name="Moeda 3 8 2 3" xfId="1574"/>
    <cellStyle name="Moeda 3 8 2 3 10" xfId="20211"/>
    <cellStyle name="Moeda 3 8 2 3 2" xfId="3765"/>
    <cellStyle name="Moeda 3 8 2 3 2 2" xfId="10355"/>
    <cellStyle name="Moeda 3 8 2 3 2 2 2" xfId="31382"/>
    <cellStyle name="Moeda 3 8 2 3 2 2 2 2" xfId="40525"/>
    <cellStyle name="Moeda 3 8 2 3 2 2 3" xfId="35954"/>
    <cellStyle name="Moeda 3 8 2 3 2 2 4" xfId="26811"/>
    <cellStyle name="Moeda 3 8 2 3 2 2 5" xfId="44501"/>
    <cellStyle name="Moeda 3 8 2 3 2 2 6" xfId="22238"/>
    <cellStyle name="Moeda 3 8 2 3 2 3" xfId="16945"/>
    <cellStyle name="Moeda 3 8 2 3 2 3 2" xfId="32903"/>
    <cellStyle name="Moeda 3 8 2 3 2 3 2 2" xfId="42046"/>
    <cellStyle name="Moeda 3 8 2 3 2 3 3" xfId="37475"/>
    <cellStyle name="Moeda 3 8 2 3 2 3 4" xfId="28332"/>
    <cellStyle name="Moeda 3 8 2 3 2 3 5" xfId="45644"/>
    <cellStyle name="Moeda 3 8 2 3 2 3 6" xfId="23759"/>
    <cellStyle name="Moeda 3 8 2 3 2 4" xfId="29862"/>
    <cellStyle name="Moeda 3 8 2 3 2 4 2" xfId="39005"/>
    <cellStyle name="Moeda 3 8 2 3 2 5" xfId="34434"/>
    <cellStyle name="Moeda 3 8 2 3 2 6" xfId="25291"/>
    <cellStyle name="Moeda 3 8 2 3 2 7" xfId="43359"/>
    <cellStyle name="Moeda 3 8 2 3 2 8" xfId="20718"/>
    <cellStyle name="Moeda 3 8 2 3 3" xfId="5963"/>
    <cellStyle name="Moeda 3 8 2 3 3 2" xfId="12553"/>
    <cellStyle name="Moeda 3 8 2 3 3 2 2" xfId="31888"/>
    <cellStyle name="Moeda 3 8 2 3 3 2 2 2" xfId="41031"/>
    <cellStyle name="Moeda 3 8 2 3 3 2 3" xfId="36460"/>
    <cellStyle name="Moeda 3 8 2 3 3 2 4" xfId="27317"/>
    <cellStyle name="Moeda 3 8 2 3 3 2 5" xfId="44881"/>
    <cellStyle name="Moeda 3 8 2 3 3 2 6" xfId="22744"/>
    <cellStyle name="Moeda 3 8 2 3 3 3" xfId="19143"/>
    <cellStyle name="Moeda 3 8 2 3 3 3 2" xfId="33409"/>
    <cellStyle name="Moeda 3 8 2 3 3 3 2 2" xfId="42552"/>
    <cellStyle name="Moeda 3 8 2 3 3 3 3" xfId="37981"/>
    <cellStyle name="Moeda 3 8 2 3 3 3 4" xfId="28838"/>
    <cellStyle name="Moeda 3 8 2 3 3 3 5" xfId="46024"/>
    <cellStyle name="Moeda 3 8 2 3 3 3 6" xfId="24265"/>
    <cellStyle name="Moeda 3 8 2 3 3 4" xfId="30368"/>
    <cellStyle name="Moeda 3 8 2 3 3 4 2" xfId="39511"/>
    <cellStyle name="Moeda 3 8 2 3 3 5" xfId="34940"/>
    <cellStyle name="Moeda 3 8 2 3 3 6" xfId="25797"/>
    <cellStyle name="Moeda 3 8 2 3 3 7" xfId="43739"/>
    <cellStyle name="Moeda 3 8 2 3 3 8" xfId="21224"/>
    <cellStyle name="Moeda 3 8 2 3 4" xfId="8166"/>
    <cellStyle name="Moeda 3 8 2 3 4 2" xfId="30875"/>
    <cellStyle name="Moeda 3 8 2 3 4 2 2" xfId="40018"/>
    <cellStyle name="Moeda 3 8 2 3 4 3" xfId="35447"/>
    <cellStyle name="Moeda 3 8 2 3 4 4" xfId="26304"/>
    <cellStyle name="Moeda 3 8 2 3 4 5" xfId="44120"/>
    <cellStyle name="Moeda 3 8 2 3 4 6" xfId="21731"/>
    <cellStyle name="Moeda 3 8 2 3 5" xfId="14756"/>
    <cellStyle name="Moeda 3 8 2 3 5 2" xfId="32396"/>
    <cellStyle name="Moeda 3 8 2 3 5 2 2" xfId="41539"/>
    <cellStyle name="Moeda 3 8 2 3 5 3" xfId="36968"/>
    <cellStyle name="Moeda 3 8 2 3 5 4" xfId="27825"/>
    <cellStyle name="Moeda 3 8 2 3 5 5" xfId="45263"/>
    <cellStyle name="Moeda 3 8 2 3 5 6" xfId="23252"/>
    <cellStyle name="Moeda 3 8 2 3 6" xfId="29355"/>
    <cellStyle name="Moeda 3 8 2 3 6 2" xfId="38498"/>
    <cellStyle name="Moeda 3 8 2 3 7" xfId="33927"/>
    <cellStyle name="Moeda 3 8 2 3 8" xfId="24784"/>
    <cellStyle name="Moeda 3 8 2 3 9" xfId="42978"/>
    <cellStyle name="Moeda 3 8 2 4" xfId="2666"/>
    <cellStyle name="Moeda 3 8 2 4 2" xfId="9256"/>
    <cellStyle name="Moeda 3 8 2 4 2 2" xfId="31129"/>
    <cellStyle name="Moeda 3 8 2 4 2 2 2" xfId="40272"/>
    <cellStyle name="Moeda 3 8 2 4 2 3" xfId="35701"/>
    <cellStyle name="Moeda 3 8 2 4 2 4" xfId="26558"/>
    <cellStyle name="Moeda 3 8 2 4 2 5" xfId="44311"/>
    <cellStyle name="Moeda 3 8 2 4 2 6" xfId="21985"/>
    <cellStyle name="Moeda 3 8 2 4 3" xfId="15846"/>
    <cellStyle name="Moeda 3 8 2 4 3 2" xfId="32650"/>
    <cellStyle name="Moeda 3 8 2 4 3 2 2" xfId="41793"/>
    <cellStyle name="Moeda 3 8 2 4 3 3" xfId="37222"/>
    <cellStyle name="Moeda 3 8 2 4 3 4" xfId="28079"/>
    <cellStyle name="Moeda 3 8 2 4 3 5" xfId="45454"/>
    <cellStyle name="Moeda 3 8 2 4 3 6" xfId="23506"/>
    <cellStyle name="Moeda 3 8 2 4 4" xfId="29609"/>
    <cellStyle name="Moeda 3 8 2 4 4 2" xfId="38752"/>
    <cellStyle name="Moeda 3 8 2 4 5" xfId="34181"/>
    <cellStyle name="Moeda 3 8 2 4 6" xfId="25038"/>
    <cellStyle name="Moeda 3 8 2 4 7" xfId="43169"/>
    <cellStyle name="Moeda 3 8 2 4 8" xfId="20465"/>
    <cellStyle name="Moeda 3 8 2 5" xfId="4852"/>
    <cellStyle name="Moeda 3 8 2 5 2" xfId="11442"/>
    <cellStyle name="Moeda 3 8 2 5 2 2" xfId="31635"/>
    <cellStyle name="Moeda 3 8 2 5 2 2 2" xfId="40778"/>
    <cellStyle name="Moeda 3 8 2 5 2 3" xfId="36207"/>
    <cellStyle name="Moeda 3 8 2 5 2 4" xfId="27064"/>
    <cellStyle name="Moeda 3 8 2 5 2 5" xfId="44691"/>
    <cellStyle name="Moeda 3 8 2 5 2 6" xfId="22491"/>
    <cellStyle name="Moeda 3 8 2 5 3" xfId="18032"/>
    <cellStyle name="Moeda 3 8 2 5 3 2" xfId="33156"/>
    <cellStyle name="Moeda 3 8 2 5 3 2 2" xfId="42299"/>
    <cellStyle name="Moeda 3 8 2 5 3 3" xfId="37728"/>
    <cellStyle name="Moeda 3 8 2 5 3 4" xfId="28585"/>
    <cellStyle name="Moeda 3 8 2 5 3 5" xfId="45834"/>
    <cellStyle name="Moeda 3 8 2 5 3 6" xfId="24012"/>
    <cellStyle name="Moeda 3 8 2 5 4" xfId="30115"/>
    <cellStyle name="Moeda 3 8 2 5 4 2" xfId="39258"/>
    <cellStyle name="Moeda 3 8 2 5 5" xfId="34687"/>
    <cellStyle name="Moeda 3 8 2 5 6" xfId="25544"/>
    <cellStyle name="Moeda 3 8 2 5 7" xfId="43549"/>
    <cellStyle name="Moeda 3 8 2 5 8" xfId="20971"/>
    <cellStyle name="Moeda 3 8 2 6" xfId="7055"/>
    <cellStyle name="Moeda 3 8 2 6 2" xfId="30622"/>
    <cellStyle name="Moeda 3 8 2 6 2 2" xfId="39765"/>
    <cellStyle name="Moeda 3 8 2 6 3" xfId="35194"/>
    <cellStyle name="Moeda 3 8 2 6 4" xfId="26051"/>
    <cellStyle name="Moeda 3 8 2 6 5" xfId="43930"/>
    <cellStyle name="Moeda 3 8 2 6 6" xfId="21478"/>
    <cellStyle name="Moeda 3 8 2 7" xfId="13645"/>
    <cellStyle name="Moeda 3 8 2 7 2" xfId="32143"/>
    <cellStyle name="Moeda 3 8 2 7 2 2" xfId="41286"/>
    <cellStyle name="Moeda 3 8 2 7 3" xfId="36715"/>
    <cellStyle name="Moeda 3 8 2 7 4" xfId="27572"/>
    <cellStyle name="Moeda 3 8 2 7 5" xfId="45073"/>
    <cellStyle name="Moeda 3 8 2 7 6" xfId="22999"/>
    <cellStyle name="Moeda 3 8 2 8" xfId="29101"/>
    <cellStyle name="Moeda 3 8 2 8 2" xfId="38244"/>
    <cellStyle name="Moeda 3 8 2 9" xfId="33673"/>
    <cellStyle name="Moeda 3 8 3" xfId="767"/>
    <cellStyle name="Moeda 3 8 3 10" xfId="42840"/>
    <cellStyle name="Moeda 3 8 3 11" xfId="20026"/>
    <cellStyle name="Moeda 3 8 3 2" xfId="1870"/>
    <cellStyle name="Moeda 3 8 3 2 10" xfId="20280"/>
    <cellStyle name="Moeda 3 8 3 2 2" xfId="4060"/>
    <cellStyle name="Moeda 3 8 3 2 2 2" xfId="10650"/>
    <cellStyle name="Moeda 3 8 3 2 2 2 2" xfId="31451"/>
    <cellStyle name="Moeda 3 8 3 2 2 2 2 2" xfId="40594"/>
    <cellStyle name="Moeda 3 8 3 2 2 2 3" xfId="36023"/>
    <cellStyle name="Moeda 3 8 3 2 2 2 4" xfId="26880"/>
    <cellStyle name="Moeda 3 8 3 2 2 2 5" xfId="44553"/>
    <cellStyle name="Moeda 3 8 3 2 2 2 6" xfId="22307"/>
    <cellStyle name="Moeda 3 8 3 2 2 3" xfId="17240"/>
    <cellStyle name="Moeda 3 8 3 2 2 3 2" xfId="32972"/>
    <cellStyle name="Moeda 3 8 3 2 2 3 2 2" xfId="42115"/>
    <cellStyle name="Moeda 3 8 3 2 2 3 3" xfId="37544"/>
    <cellStyle name="Moeda 3 8 3 2 2 3 4" xfId="28401"/>
    <cellStyle name="Moeda 3 8 3 2 2 3 5" xfId="45696"/>
    <cellStyle name="Moeda 3 8 3 2 2 3 6" xfId="23828"/>
    <cellStyle name="Moeda 3 8 3 2 2 4" xfId="29931"/>
    <cellStyle name="Moeda 3 8 3 2 2 4 2" xfId="39074"/>
    <cellStyle name="Moeda 3 8 3 2 2 5" xfId="34503"/>
    <cellStyle name="Moeda 3 8 3 2 2 6" xfId="25360"/>
    <cellStyle name="Moeda 3 8 3 2 2 7" xfId="43411"/>
    <cellStyle name="Moeda 3 8 3 2 2 8" xfId="20787"/>
    <cellStyle name="Moeda 3 8 3 2 3" xfId="6258"/>
    <cellStyle name="Moeda 3 8 3 2 3 2" xfId="12848"/>
    <cellStyle name="Moeda 3 8 3 2 3 2 2" xfId="31957"/>
    <cellStyle name="Moeda 3 8 3 2 3 2 2 2" xfId="41100"/>
    <cellStyle name="Moeda 3 8 3 2 3 2 3" xfId="36529"/>
    <cellStyle name="Moeda 3 8 3 2 3 2 4" xfId="27386"/>
    <cellStyle name="Moeda 3 8 3 2 3 2 5" xfId="44933"/>
    <cellStyle name="Moeda 3 8 3 2 3 2 6" xfId="22813"/>
    <cellStyle name="Moeda 3 8 3 2 3 3" xfId="19438"/>
    <cellStyle name="Moeda 3 8 3 2 3 3 2" xfId="33478"/>
    <cellStyle name="Moeda 3 8 3 2 3 3 2 2" xfId="42621"/>
    <cellStyle name="Moeda 3 8 3 2 3 3 3" xfId="38050"/>
    <cellStyle name="Moeda 3 8 3 2 3 3 4" xfId="28907"/>
    <cellStyle name="Moeda 3 8 3 2 3 3 5" xfId="46076"/>
    <cellStyle name="Moeda 3 8 3 2 3 3 6" xfId="24334"/>
    <cellStyle name="Moeda 3 8 3 2 3 4" xfId="30437"/>
    <cellStyle name="Moeda 3 8 3 2 3 4 2" xfId="39580"/>
    <cellStyle name="Moeda 3 8 3 2 3 5" xfId="35009"/>
    <cellStyle name="Moeda 3 8 3 2 3 6" xfId="25866"/>
    <cellStyle name="Moeda 3 8 3 2 3 7" xfId="43791"/>
    <cellStyle name="Moeda 3 8 3 2 3 8" xfId="21293"/>
    <cellStyle name="Moeda 3 8 3 2 4" xfId="8461"/>
    <cellStyle name="Moeda 3 8 3 2 4 2" xfId="30944"/>
    <cellStyle name="Moeda 3 8 3 2 4 2 2" xfId="40087"/>
    <cellStyle name="Moeda 3 8 3 2 4 3" xfId="35516"/>
    <cellStyle name="Moeda 3 8 3 2 4 4" xfId="26373"/>
    <cellStyle name="Moeda 3 8 3 2 4 5" xfId="44172"/>
    <cellStyle name="Moeda 3 8 3 2 4 6" xfId="21800"/>
    <cellStyle name="Moeda 3 8 3 2 5" xfId="15051"/>
    <cellStyle name="Moeda 3 8 3 2 5 2" xfId="32465"/>
    <cellStyle name="Moeda 3 8 3 2 5 2 2" xfId="41608"/>
    <cellStyle name="Moeda 3 8 3 2 5 3" xfId="37037"/>
    <cellStyle name="Moeda 3 8 3 2 5 4" xfId="27894"/>
    <cellStyle name="Moeda 3 8 3 2 5 5" xfId="45315"/>
    <cellStyle name="Moeda 3 8 3 2 5 6" xfId="23321"/>
    <cellStyle name="Moeda 3 8 3 2 6" xfId="29424"/>
    <cellStyle name="Moeda 3 8 3 2 6 2" xfId="38567"/>
    <cellStyle name="Moeda 3 8 3 2 7" xfId="33996"/>
    <cellStyle name="Moeda 3 8 3 2 8" xfId="24853"/>
    <cellStyle name="Moeda 3 8 3 2 9" xfId="43030"/>
    <cellStyle name="Moeda 3 8 3 3" xfId="2961"/>
    <cellStyle name="Moeda 3 8 3 3 2" xfId="9551"/>
    <cellStyle name="Moeda 3 8 3 3 2 2" xfId="31198"/>
    <cellStyle name="Moeda 3 8 3 3 2 2 2" xfId="40341"/>
    <cellStyle name="Moeda 3 8 3 3 2 3" xfId="35770"/>
    <cellStyle name="Moeda 3 8 3 3 2 4" xfId="26627"/>
    <cellStyle name="Moeda 3 8 3 3 2 5" xfId="44363"/>
    <cellStyle name="Moeda 3 8 3 3 2 6" xfId="22054"/>
    <cellStyle name="Moeda 3 8 3 3 3" xfId="16141"/>
    <cellStyle name="Moeda 3 8 3 3 3 2" xfId="32719"/>
    <cellStyle name="Moeda 3 8 3 3 3 2 2" xfId="41862"/>
    <cellStyle name="Moeda 3 8 3 3 3 3" xfId="37291"/>
    <cellStyle name="Moeda 3 8 3 3 3 4" xfId="28148"/>
    <cellStyle name="Moeda 3 8 3 3 3 5" xfId="45506"/>
    <cellStyle name="Moeda 3 8 3 3 3 6" xfId="23575"/>
    <cellStyle name="Moeda 3 8 3 3 4" xfId="29678"/>
    <cellStyle name="Moeda 3 8 3 3 4 2" xfId="38821"/>
    <cellStyle name="Moeda 3 8 3 3 5" xfId="34250"/>
    <cellStyle name="Moeda 3 8 3 3 6" xfId="25107"/>
    <cellStyle name="Moeda 3 8 3 3 7" xfId="43221"/>
    <cellStyle name="Moeda 3 8 3 3 8" xfId="20534"/>
    <cellStyle name="Moeda 3 8 3 4" xfId="5159"/>
    <cellStyle name="Moeda 3 8 3 4 2" xfId="11749"/>
    <cellStyle name="Moeda 3 8 3 4 2 2" xfId="31704"/>
    <cellStyle name="Moeda 3 8 3 4 2 2 2" xfId="40847"/>
    <cellStyle name="Moeda 3 8 3 4 2 3" xfId="36276"/>
    <cellStyle name="Moeda 3 8 3 4 2 4" xfId="27133"/>
    <cellStyle name="Moeda 3 8 3 4 2 5" xfId="44743"/>
    <cellStyle name="Moeda 3 8 3 4 2 6" xfId="22560"/>
    <cellStyle name="Moeda 3 8 3 4 3" xfId="18339"/>
    <cellStyle name="Moeda 3 8 3 4 3 2" xfId="33225"/>
    <cellStyle name="Moeda 3 8 3 4 3 2 2" xfId="42368"/>
    <cellStyle name="Moeda 3 8 3 4 3 3" xfId="37797"/>
    <cellStyle name="Moeda 3 8 3 4 3 4" xfId="28654"/>
    <cellStyle name="Moeda 3 8 3 4 3 5" xfId="45886"/>
    <cellStyle name="Moeda 3 8 3 4 3 6" xfId="24081"/>
    <cellStyle name="Moeda 3 8 3 4 4" xfId="30184"/>
    <cellStyle name="Moeda 3 8 3 4 4 2" xfId="39327"/>
    <cellStyle name="Moeda 3 8 3 4 5" xfId="34756"/>
    <cellStyle name="Moeda 3 8 3 4 6" xfId="25613"/>
    <cellStyle name="Moeda 3 8 3 4 7" xfId="43601"/>
    <cellStyle name="Moeda 3 8 3 4 8" xfId="21040"/>
    <cellStyle name="Moeda 3 8 3 5" xfId="7362"/>
    <cellStyle name="Moeda 3 8 3 5 2" xfId="30691"/>
    <cellStyle name="Moeda 3 8 3 5 2 2" xfId="39834"/>
    <cellStyle name="Moeda 3 8 3 5 3" xfId="35263"/>
    <cellStyle name="Moeda 3 8 3 5 4" xfId="26120"/>
    <cellStyle name="Moeda 3 8 3 5 5" xfId="43982"/>
    <cellStyle name="Moeda 3 8 3 5 6" xfId="21547"/>
    <cellStyle name="Moeda 3 8 3 6" xfId="13952"/>
    <cellStyle name="Moeda 3 8 3 6 2" xfId="32212"/>
    <cellStyle name="Moeda 3 8 3 6 2 2" xfId="41355"/>
    <cellStyle name="Moeda 3 8 3 6 3" xfId="36784"/>
    <cellStyle name="Moeda 3 8 3 6 4" xfId="27641"/>
    <cellStyle name="Moeda 3 8 3 6 5" xfId="45125"/>
    <cellStyle name="Moeda 3 8 3 6 6" xfId="23068"/>
    <cellStyle name="Moeda 3 8 3 7" xfId="29170"/>
    <cellStyle name="Moeda 3 8 3 7 2" xfId="38313"/>
    <cellStyle name="Moeda 3 8 3 8" xfId="33742"/>
    <cellStyle name="Moeda 3 8 3 9" xfId="24599"/>
    <cellStyle name="Moeda 3 8 4" xfId="1318"/>
    <cellStyle name="Moeda 3 8 4 10" xfId="20151"/>
    <cellStyle name="Moeda 3 8 4 2" xfId="3509"/>
    <cellStyle name="Moeda 3 8 4 2 2" xfId="10099"/>
    <cellStyle name="Moeda 3 8 4 2 2 2" xfId="31322"/>
    <cellStyle name="Moeda 3 8 4 2 2 2 2" xfId="40465"/>
    <cellStyle name="Moeda 3 8 4 2 2 3" xfId="35894"/>
    <cellStyle name="Moeda 3 8 4 2 2 4" xfId="26751"/>
    <cellStyle name="Moeda 3 8 4 2 2 5" xfId="44456"/>
    <cellStyle name="Moeda 3 8 4 2 2 6" xfId="22178"/>
    <cellStyle name="Moeda 3 8 4 2 3" xfId="16689"/>
    <cellStyle name="Moeda 3 8 4 2 3 2" xfId="32843"/>
    <cellStyle name="Moeda 3 8 4 2 3 2 2" xfId="41986"/>
    <cellStyle name="Moeda 3 8 4 2 3 3" xfId="37415"/>
    <cellStyle name="Moeda 3 8 4 2 3 4" xfId="28272"/>
    <cellStyle name="Moeda 3 8 4 2 3 5" xfId="45599"/>
    <cellStyle name="Moeda 3 8 4 2 3 6" xfId="23699"/>
    <cellStyle name="Moeda 3 8 4 2 4" xfId="29802"/>
    <cellStyle name="Moeda 3 8 4 2 4 2" xfId="38945"/>
    <cellStyle name="Moeda 3 8 4 2 5" xfId="34374"/>
    <cellStyle name="Moeda 3 8 4 2 6" xfId="25231"/>
    <cellStyle name="Moeda 3 8 4 2 7" xfId="43314"/>
    <cellStyle name="Moeda 3 8 4 2 8" xfId="20658"/>
    <cellStyle name="Moeda 3 8 4 3" xfId="5707"/>
    <cellStyle name="Moeda 3 8 4 3 2" xfId="12297"/>
    <cellStyle name="Moeda 3 8 4 3 2 2" xfId="31828"/>
    <cellStyle name="Moeda 3 8 4 3 2 2 2" xfId="40971"/>
    <cellStyle name="Moeda 3 8 4 3 2 3" xfId="36400"/>
    <cellStyle name="Moeda 3 8 4 3 2 4" xfId="27257"/>
    <cellStyle name="Moeda 3 8 4 3 2 5" xfId="44836"/>
    <cellStyle name="Moeda 3 8 4 3 2 6" xfId="22684"/>
    <cellStyle name="Moeda 3 8 4 3 3" xfId="18887"/>
    <cellStyle name="Moeda 3 8 4 3 3 2" xfId="33349"/>
    <cellStyle name="Moeda 3 8 4 3 3 2 2" xfId="42492"/>
    <cellStyle name="Moeda 3 8 4 3 3 3" xfId="37921"/>
    <cellStyle name="Moeda 3 8 4 3 3 4" xfId="28778"/>
    <cellStyle name="Moeda 3 8 4 3 3 5" xfId="45979"/>
    <cellStyle name="Moeda 3 8 4 3 3 6" xfId="24205"/>
    <cellStyle name="Moeda 3 8 4 3 4" xfId="30308"/>
    <cellStyle name="Moeda 3 8 4 3 4 2" xfId="39451"/>
    <cellStyle name="Moeda 3 8 4 3 5" xfId="34880"/>
    <cellStyle name="Moeda 3 8 4 3 6" xfId="25737"/>
    <cellStyle name="Moeda 3 8 4 3 7" xfId="43694"/>
    <cellStyle name="Moeda 3 8 4 3 8" xfId="21164"/>
    <cellStyle name="Moeda 3 8 4 4" xfId="7910"/>
    <cellStyle name="Moeda 3 8 4 4 2" xfId="30815"/>
    <cellStyle name="Moeda 3 8 4 4 2 2" xfId="39958"/>
    <cellStyle name="Moeda 3 8 4 4 3" xfId="35387"/>
    <cellStyle name="Moeda 3 8 4 4 4" xfId="26244"/>
    <cellStyle name="Moeda 3 8 4 4 5" xfId="44075"/>
    <cellStyle name="Moeda 3 8 4 4 6" xfId="21671"/>
    <cellStyle name="Moeda 3 8 4 5" xfId="14500"/>
    <cellStyle name="Moeda 3 8 4 5 2" xfId="32336"/>
    <cellStyle name="Moeda 3 8 4 5 2 2" xfId="41479"/>
    <cellStyle name="Moeda 3 8 4 5 3" xfId="36908"/>
    <cellStyle name="Moeda 3 8 4 5 4" xfId="27765"/>
    <cellStyle name="Moeda 3 8 4 5 5" xfId="45218"/>
    <cellStyle name="Moeda 3 8 4 5 6" xfId="23192"/>
    <cellStyle name="Moeda 3 8 4 6" xfId="29295"/>
    <cellStyle name="Moeda 3 8 4 6 2" xfId="38438"/>
    <cellStyle name="Moeda 3 8 4 7" xfId="33867"/>
    <cellStyle name="Moeda 3 8 4 8" xfId="24724"/>
    <cellStyle name="Moeda 3 8 4 9" xfId="42933"/>
    <cellStyle name="Moeda 3 8 5" xfId="2410"/>
    <cellStyle name="Moeda 3 8 5 2" xfId="9000"/>
    <cellStyle name="Moeda 3 8 5 2 2" xfId="31069"/>
    <cellStyle name="Moeda 3 8 5 2 2 2" xfId="40212"/>
    <cellStyle name="Moeda 3 8 5 2 3" xfId="35641"/>
    <cellStyle name="Moeda 3 8 5 2 4" xfId="26498"/>
    <cellStyle name="Moeda 3 8 5 2 5" xfId="44266"/>
    <cellStyle name="Moeda 3 8 5 2 6" xfId="21925"/>
    <cellStyle name="Moeda 3 8 5 3" xfId="15590"/>
    <cellStyle name="Moeda 3 8 5 3 2" xfId="32590"/>
    <cellStyle name="Moeda 3 8 5 3 2 2" xfId="41733"/>
    <cellStyle name="Moeda 3 8 5 3 3" xfId="37162"/>
    <cellStyle name="Moeda 3 8 5 3 4" xfId="28019"/>
    <cellStyle name="Moeda 3 8 5 3 5" xfId="45409"/>
    <cellStyle name="Moeda 3 8 5 3 6" xfId="23446"/>
    <cellStyle name="Moeda 3 8 5 4" xfId="29549"/>
    <cellStyle name="Moeda 3 8 5 4 2" xfId="38692"/>
    <cellStyle name="Moeda 3 8 5 5" xfId="34121"/>
    <cellStyle name="Moeda 3 8 5 6" xfId="24978"/>
    <cellStyle name="Moeda 3 8 5 7" xfId="43124"/>
    <cellStyle name="Moeda 3 8 5 8" xfId="20405"/>
    <cellStyle name="Moeda 3 8 6" xfId="4596"/>
    <cellStyle name="Moeda 3 8 6 2" xfId="11186"/>
    <cellStyle name="Moeda 3 8 6 2 2" xfId="31575"/>
    <cellStyle name="Moeda 3 8 6 2 2 2" xfId="40718"/>
    <cellStyle name="Moeda 3 8 6 2 3" xfId="36147"/>
    <cellStyle name="Moeda 3 8 6 2 4" xfId="27004"/>
    <cellStyle name="Moeda 3 8 6 2 5" xfId="44646"/>
    <cellStyle name="Moeda 3 8 6 2 6" xfId="22431"/>
    <cellStyle name="Moeda 3 8 6 3" xfId="17776"/>
    <cellStyle name="Moeda 3 8 6 3 2" xfId="33096"/>
    <cellStyle name="Moeda 3 8 6 3 2 2" xfId="42239"/>
    <cellStyle name="Moeda 3 8 6 3 3" xfId="37668"/>
    <cellStyle name="Moeda 3 8 6 3 4" xfId="28525"/>
    <cellStyle name="Moeda 3 8 6 3 5" xfId="45789"/>
    <cellStyle name="Moeda 3 8 6 3 6" xfId="23952"/>
    <cellStyle name="Moeda 3 8 6 4" xfId="30055"/>
    <cellStyle name="Moeda 3 8 6 4 2" xfId="39198"/>
    <cellStyle name="Moeda 3 8 6 5" xfId="34627"/>
    <cellStyle name="Moeda 3 8 6 6" xfId="25484"/>
    <cellStyle name="Moeda 3 8 6 7" xfId="43504"/>
    <cellStyle name="Moeda 3 8 6 8" xfId="20911"/>
    <cellStyle name="Moeda 3 8 7" xfId="6799"/>
    <cellStyle name="Moeda 3 8 7 2" xfId="30562"/>
    <cellStyle name="Moeda 3 8 7 2 2" xfId="39705"/>
    <cellStyle name="Moeda 3 8 7 3" xfId="35134"/>
    <cellStyle name="Moeda 3 8 7 4" xfId="25991"/>
    <cellStyle name="Moeda 3 8 7 5" xfId="43885"/>
    <cellStyle name="Moeda 3 8 7 6" xfId="21418"/>
    <cellStyle name="Moeda 3 8 8" xfId="13389"/>
    <cellStyle name="Moeda 3 8 8 2" xfId="32083"/>
    <cellStyle name="Moeda 3 8 8 2 2" xfId="41226"/>
    <cellStyle name="Moeda 3 8 8 3" xfId="36655"/>
    <cellStyle name="Moeda 3 8 8 4" xfId="27512"/>
    <cellStyle name="Moeda 3 8 8 5" xfId="45028"/>
    <cellStyle name="Moeda 3 8 8 6" xfId="22939"/>
    <cellStyle name="Moeda 3 8 9" xfId="29039"/>
    <cellStyle name="Moeda 3 8 9 2" xfId="38182"/>
    <cellStyle name="Moeda 3 9" xfId="326"/>
    <cellStyle name="Moeda 3 9 10" xfId="33640"/>
    <cellStyle name="Moeda 3 9 11" xfId="24497"/>
    <cellStyle name="Moeda 3 9 12" xfId="42764"/>
    <cellStyle name="Moeda 3 9 13" xfId="19924"/>
    <cellStyle name="Moeda 3 9 2" xfId="585"/>
    <cellStyle name="Moeda 3 9 2 10" xfId="24558"/>
    <cellStyle name="Moeda 3 9 2 11" xfId="42809"/>
    <cellStyle name="Moeda 3 9 2 12" xfId="19985"/>
    <cellStyle name="Moeda 3 9 2 2" xfId="1139"/>
    <cellStyle name="Moeda 3 9 2 2 10" xfId="42906"/>
    <cellStyle name="Moeda 3 9 2 2 11" xfId="20114"/>
    <cellStyle name="Moeda 3 9 2 2 2" xfId="2242"/>
    <cellStyle name="Moeda 3 9 2 2 2 10" xfId="20368"/>
    <cellStyle name="Moeda 3 9 2 2 2 2" xfId="4432"/>
    <cellStyle name="Moeda 3 9 2 2 2 2 2" xfId="11022"/>
    <cellStyle name="Moeda 3 9 2 2 2 2 2 2" xfId="31539"/>
    <cellStyle name="Moeda 3 9 2 2 2 2 2 2 2" xfId="40682"/>
    <cellStyle name="Moeda 3 9 2 2 2 2 2 3" xfId="36111"/>
    <cellStyle name="Moeda 3 9 2 2 2 2 2 4" xfId="26968"/>
    <cellStyle name="Moeda 3 9 2 2 2 2 2 5" xfId="44619"/>
    <cellStyle name="Moeda 3 9 2 2 2 2 2 6" xfId="22395"/>
    <cellStyle name="Moeda 3 9 2 2 2 2 3" xfId="17612"/>
    <cellStyle name="Moeda 3 9 2 2 2 2 3 2" xfId="33060"/>
    <cellStyle name="Moeda 3 9 2 2 2 2 3 2 2" xfId="42203"/>
    <cellStyle name="Moeda 3 9 2 2 2 2 3 3" xfId="37632"/>
    <cellStyle name="Moeda 3 9 2 2 2 2 3 4" xfId="28489"/>
    <cellStyle name="Moeda 3 9 2 2 2 2 3 5" xfId="45762"/>
    <cellStyle name="Moeda 3 9 2 2 2 2 3 6" xfId="23916"/>
    <cellStyle name="Moeda 3 9 2 2 2 2 4" xfId="30019"/>
    <cellStyle name="Moeda 3 9 2 2 2 2 4 2" xfId="39162"/>
    <cellStyle name="Moeda 3 9 2 2 2 2 5" xfId="34591"/>
    <cellStyle name="Moeda 3 9 2 2 2 2 6" xfId="25448"/>
    <cellStyle name="Moeda 3 9 2 2 2 2 7" xfId="43477"/>
    <cellStyle name="Moeda 3 9 2 2 2 2 8" xfId="20875"/>
    <cellStyle name="Moeda 3 9 2 2 2 3" xfId="6630"/>
    <cellStyle name="Moeda 3 9 2 2 2 3 2" xfId="13220"/>
    <cellStyle name="Moeda 3 9 2 2 2 3 2 2" xfId="32045"/>
    <cellStyle name="Moeda 3 9 2 2 2 3 2 2 2" xfId="41188"/>
    <cellStyle name="Moeda 3 9 2 2 2 3 2 3" xfId="36617"/>
    <cellStyle name="Moeda 3 9 2 2 2 3 2 4" xfId="27474"/>
    <cellStyle name="Moeda 3 9 2 2 2 3 2 5" xfId="44999"/>
    <cellStyle name="Moeda 3 9 2 2 2 3 2 6" xfId="22901"/>
    <cellStyle name="Moeda 3 9 2 2 2 3 3" xfId="19810"/>
    <cellStyle name="Moeda 3 9 2 2 2 3 3 2" xfId="33566"/>
    <cellStyle name="Moeda 3 9 2 2 2 3 3 2 2" xfId="42709"/>
    <cellStyle name="Moeda 3 9 2 2 2 3 3 3" xfId="38138"/>
    <cellStyle name="Moeda 3 9 2 2 2 3 3 4" xfId="28995"/>
    <cellStyle name="Moeda 3 9 2 2 2 3 3 5" xfId="46142"/>
    <cellStyle name="Moeda 3 9 2 2 2 3 3 6" xfId="24422"/>
    <cellStyle name="Moeda 3 9 2 2 2 3 4" xfId="30525"/>
    <cellStyle name="Moeda 3 9 2 2 2 3 4 2" xfId="39668"/>
    <cellStyle name="Moeda 3 9 2 2 2 3 5" xfId="35097"/>
    <cellStyle name="Moeda 3 9 2 2 2 3 6" xfId="25954"/>
    <cellStyle name="Moeda 3 9 2 2 2 3 7" xfId="43857"/>
    <cellStyle name="Moeda 3 9 2 2 2 3 8" xfId="21381"/>
    <cellStyle name="Moeda 3 9 2 2 2 4" xfId="8833"/>
    <cellStyle name="Moeda 3 9 2 2 2 4 2" xfId="31032"/>
    <cellStyle name="Moeda 3 9 2 2 2 4 2 2" xfId="40175"/>
    <cellStyle name="Moeda 3 9 2 2 2 4 3" xfId="35604"/>
    <cellStyle name="Moeda 3 9 2 2 2 4 4" xfId="26461"/>
    <cellStyle name="Moeda 3 9 2 2 2 4 5" xfId="44238"/>
    <cellStyle name="Moeda 3 9 2 2 2 4 6" xfId="21888"/>
    <cellStyle name="Moeda 3 9 2 2 2 5" xfId="15423"/>
    <cellStyle name="Moeda 3 9 2 2 2 5 2" xfId="32553"/>
    <cellStyle name="Moeda 3 9 2 2 2 5 2 2" xfId="41696"/>
    <cellStyle name="Moeda 3 9 2 2 2 5 3" xfId="37125"/>
    <cellStyle name="Moeda 3 9 2 2 2 5 4" xfId="27982"/>
    <cellStyle name="Moeda 3 9 2 2 2 5 5" xfId="45381"/>
    <cellStyle name="Moeda 3 9 2 2 2 5 6" xfId="23409"/>
    <cellStyle name="Moeda 3 9 2 2 2 6" xfId="29512"/>
    <cellStyle name="Moeda 3 9 2 2 2 6 2" xfId="38655"/>
    <cellStyle name="Moeda 3 9 2 2 2 7" xfId="34084"/>
    <cellStyle name="Moeda 3 9 2 2 2 8" xfId="24941"/>
    <cellStyle name="Moeda 3 9 2 2 2 9" xfId="43096"/>
    <cellStyle name="Moeda 3 9 2 2 3" xfId="3333"/>
    <cellStyle name="Moeda 3 9 2 2 3 2" xfId="9923"/>
    <cellStyle name="Moeda 3 9 2 2 3 2 2" xfId="31286"/>
    <cellStyle name="Moeda 3 9 2 2 3 2 2 2" xfId="40429"/>
    <cellStyle name="Moeda 3 9 2 2 3 2 3" xfId="35858"/>
    <cellStyle name="Moeda 3 9 2 2 3 2 4" xfId="26715"/>
    <cellStyle name="Moeda 3 9 2 2 3 2 5" xfId="44429"/>
    <cellStyle name="Moeda 3 9 2 2 3 2 6" xfId="22142"/>
    <cellStyle name="Moeda 3 9 2 2 3 3" xfId="16513"/>
    <cellStyle name="Moeda 3 9 2 2 3 3 2" xfId="32807"/>
    <cellStyle name="Moeda 3 9 2 2 3 3 2 2" xfId="41950"/>
    <cellStyle name="Moeda 3 9 2 2 3 3 3" xfId="37379"/>
    <cellStyle name="Moeda 3 9 2 2 3 3 4" xfId="28236"/>
    <cellStyle name="Moeda 3 9 2 2 3 3 5" xfId="45572"/>
    <cellStyle name="Moeda 3 9 2 2 3 3 6" xfId="23663"/>
    <cellStyle name="Moeda 3 9 2 2 3 4" xfId="29766"/>
    <cellStyle name="Moeda 3 9 2 2 3 4 2" xfId="38909"/>
    <cellStyle name="Moeda 3 9 2 2 3 5" xfId="34338"/>
    <cellStyle name="Moeda 3 9 2 2 3 6" xfId="25195"/>
    <cellStyle name="Moeda 3 9 2 2 3 7" xfId="43287"/>
    <cellStyle name="Moeda 3 9 2 2 3 8" xfId="20622"/>
    <cellStyle name="Moeda 3 9 2 2 4" xfId="5531"/>
    <cellStyle name="Moeda 3 9 2 2 4 2" xfId="12121"/>
    <cellStyle name="Moeda 3 9 2 2 4 2 2" xfId="31792"/>
    <cellStyle name="Moeda 3 9 2 2 4 2 2 2" xfId="40935"/>
    <cellStyle name="Moeda 3 9 2 2 4 2 3" xfId="36364"/>
    <cellStyle name="Moeda 3 9 2 2 4 2 4" xfId="27221"/>
    <cellStyle name="Moeda 3 9 2 2 4 2 5" xfId="44809"/>
    <cellStyle name="Moeda 3 9 2 2 4 2 6" xfId="22648"/>
    <cellStyle name="Moeda 3 9 2 2 4 3" xfId="18711"/>
    <cellStyle name="Moeda 3 9 2 2 4 3 2" xfId="33313"/>
    <cellStyle name="Moeda 3 9 2 2 4 3 2 2" xfId="42456"/>
    <cellStyle name="Moeda 3 9 2 2 4 3 3" xfId="37885"/>
    <cellStyle name="Moeda 3 9 2 2 4 3 4" xfId="28742"/>
    <cellStyle name="Moeda 3 9 2 2 4 3 5" xfId="45952"/>
    <cellStyle name="Moeda 3 9 2 2 4 3 6" xfId="24169"/>
    <cellStyle name="Moeda 3 9 2 2 4 4" xfId="30272"/>
    <cellStyle name="Moeda 3 9 2 2 4 4 2" xfId="39415"/>
    <cellStyle name="Moeda 3 9 2 2 4 5" xfId="34844"/>
    <cellStyle name="Moeda 3 9 2 2 4 6" xfId="25701"/>
    <cellStyle name="Moeda 3 9 2 2 4 7" xfId="43667"/>
    <cellStyle name="Moeda 3 9 2 2 4 8" xfId="21128"/>
    <cellStyle name="Moeda 3 9 2 2 5" xfId="7734"/>
    <cellStyle name="Moeda 3 9 2 2 5 2" xfId="30779"/>
    <cellStyle name="Moeda 3 9 2 2 5 2 2" xfId="39922"/>
    <cellStyle name="Moeda 3 9 2 2 5 3" xfId="35351"/>
    <cellStyle name="Moeda 3 9 2 2 5 4" xfId="26208"/>
    <cellStyle name="Moeda 3 9 2 2 5 5" xfId="44048"/>
    <cellStyle name="Moeda 3 9 2 2 5 6" xfId="21635"/>
    <cellStyle name="Moeda 3 9 2 2 6" xfId="14324"/>
    <cellStyle name="Moeda 3 9 2 2 6 2" xfId="32300"/>
    <cellStyle name="Moeda 3 9 2 2 6 2 2" xfId="41443"/>
    <cellStyle name="Moeda 3 9 2 2 6 3" xfId="36872"/>
    <cellStyle name="Moeda 3 9 2 2 6 4" xfId="27729"/>
    <cellStyle name="Moeda 3 9 2 2 6 5" xfId="45191"/>
    <cellStyle name="Moeda 3 9 2 2 6 6" xfId="23156"/>
    <cellStyle name="Moeda 3 9 2 2 7" xfId="29258"/>
    <cellStyle name="Moeda 3 9 2 2 7 2" xfId="38401"/>
    <cellStyle name="Moeda 3 9 2 2 8" xfId="33830"/>
    <cellStyle name="Moeda 3 9 2 2 9" xfId="24687"/>
    <cellStyle name="Moeda 3 9 2 3" xfId="1690"/>
    <cellStyle name="Moeda 3 9 2 3 10" xfId="20239"/>
    <cellStyle name="Moeda 3 9 2 3 2" xfId="3881"/>
    <cellStyle name="Moeda 3 9 2 3 2 2" xfId="10471"/>
    <cellStyle name="Moeda 3 9 2 3 2 2 2" xfId="31410"/>
    <cellStyle name="Moeda 3 9 2 3 2 2 2 2" xfId="40553"/>
    <cellStyle name="Moeda 3 9 2 3 2 2 3" xfId="35982"/>
    <cellStyle name="Moeda 3 9 2 3 2 2 4" xfId="26839"/>
    <cellStyle name="Moeda 3 9 2 3 2 2 5" xfId="44522"/>
    <cellStyle name="Moeda 3 9 2 3 2 2 6" xfId="22266"/>
    <cellStyle name="Moeda 3 9 2 3 2 3" xfId="17061"/>
    <cellStyle name="Moeda 3 9 2 3 2 3 2" xfId="32931"/>
    <cellStyle name="Moeda 3 9 2 3 2 3 2 2" xfId="42074"/>
    <cellStyle name="Moeda 3 9 2 3 2 3 3" xfId="37503"/>
    <cellStyle name="Moeda 3 9 2 3 2 3 4" xfId="28360"/>
    <cellStyle name="Moeda 3 9 2 3 2 3 5" xfId="45665"/>
    <cellStyle name="Moeda 3 9 2 3 2 3 6" xfId="23787"/>
    <cellStyle name="Moeda 3 9 2 3 2 4" xfId="29890"/>
    <cellStyle name="Moeda 3 9 2 3 2 4 2" xfId="39033"/>
    <cellStyle name="Moeda 3 9 2 3 2 5" xfId="34462"/>
    <cellStyle name="Moeda 3 9 2 3 2 6" xfId="25319"/>
    <cellStyle name="Moeda 3 9 2 3 2 7" xfId="43380"/>
    <cellStyle name="Moeda 3 9 2 3 2 8" xfId="20746"/>
    <cellStyle name="Moeda 3 9 2 3 3" xfId="6079"/>
    <cellStyle name="Moeda 3 9 2 3 3 2" xfId="12669"/>
    <cellStyle name="Moeda 3 9 2 3 3 2 2" xfId="31916"/>
    <cellStyle name="Moeda 3 9 2 3 3 2 2 2" xfId="41059"/>
    <cellStyle name="Moeda 3 9 2 3 3 2 3" xfId="36488"/>
    <cellStyle name="Moeda 3 9 2 3 3 2 4" xfId="27345"/>
    <cellStyle name="Moeda 3 9 2 3 3 2 5" xfId="44902"/>
    <cellStyle name="Moeda 3 9 2 3 3 2 6" xfId="22772"/>
    <cellStyle name="Moeda 3 9 2 3 3 3" xfId="19259"/>
    <cellStyle name="Moeda 3 9 2 3 3 3 2" xfId="33437"/>
    <cellStyle name="Moeda 3 9 2 3 3 3 2 2" xfId="42580"/>
    <cellStyle name="Moeda 3 9 2 3 3 3 3" xfId="38009"/>
    <cellStyle name="Moeda 3 9 2 3 3 3 4" xfId="28866"/>
    <cellStyle name="Moeda 3 9 2 3 3 3 5" xfId="46045"/>
    <cellStyle name="Moeda 3 9 2 3 3 3 6" xfId="24293"/>
    <cellStyle name="Moeda 3 9 2 3 3 4" xfId="30396"/>
    <cellStyle name="Moeda 3 9 2 3 3 4 2" xfId="39539"/>
    <cellStyle name="Moeda 3 9 2 3 3 5" xfId="34968"/>
    <cellStyle name="Moeda 3 9 2 3 3 6" xfId="25825"/>
    <cellStyle name="Moeda 3 9 2 3 3 7" xfId="43760"/>
    <cellStyle name="Moeda 3 9 2 3 3 8" xfId="21252"/>
    <cellStyle name="Moeda 3 9 2 3 4" xfId="8282"/>
    <cellStyle name="Moeda 3 9 2 3 4 2" xfId="30903"/>
    <cellStyle name="Moeda 3 9 2 3 4 2 2" xfId="40046"/>
    <cellStyle name="Moeda 3 9 2 3 4 3" xfId="35475"/>
    <cellStyle name="Moeda 3 9 2 3 4 4" xfId="26332"/>
    <cellStyle name="Moeda 3 9 2 3 4 5" xfId="44141"/>
    <cellStyle name="Moeda 3 9 2 3 4 6" xfId="21759"/>
    <cellStyle name="Moeda 3 9 2 3 5" xfId="14872"/>
    <cellStyle name="Moeda 3 9 2 3 5 2" xfId="32424"/>
    <cellStyle name="Moeda 3 9 2 3 5 2 2" xfId="41567"/>
    <cellStyle name="Moeda 3 9 2 3 5 3" xfId="36996"/>
    <cellStyle name="Moeda 3 9 2 3 5 4" xfId="27853"/>
    <cellStyle name="Moeda 3 9 2 3 5 5" xfId="45284"/>
    <cellStyle name="Moeda 3 9 2 3 5 6" xfId="23280"/>
    <cellStyle name="Moeda 3 9 2 3 6" xfId="29383"/>
    <cellStyle name="Moeda 3 9 2 3 6 2" xfId="38526"/>
    <cellStyle name="Moeda 3 9 2 3 7" xfId="33955"/>
    <cellStyle name="Moeda 3 9 2 3 8" xfId="24812"/>
    <cellStyle name="Moeda 3 9 2 3 9" xfId="42999"/>
    <cellStyle name="Moeda 3 9 2 4" xfId="2782"/>
    <cellStyle name="Moeda 3 9 2 4 2" xfId="9372"/>
    <cellStyle name="Moeda 3 9 2 4 2 2" xfId="31157"/>
    <cellStyle name="Moeda 3 9 2 4 2 2 2" xfId="40300"/>
    <cellStyle name="Moeda 3 9 2 4 2 3" xfId="35729"/>
    <cellStyle name="Moeda 3 9 2 4 2 4" xfId="26586"/>
    <cellStyle name="Moeda 3 9 2 4 2 5" xfId="44332"/>
    <cellStyle name="Moeda 3 9 2 4 2 6" xfId="22013"/>
    <cellStyle name="Moeda 3 9 2 4 3" xfId="15962"/>
    <cellStyle name="Moeda 3 9 2 4 3 2" xfId="32678"/>
    <cellStyle name="Moeda 3 9 2 4 3 2 2" xfId="41821"/>
    <cellStyle name="Moeda 3 9 2 4 3 3" xfId="37250"/>
    <cellStyle name="Moeda 3 9 2 4 3 4" xfId="28107"/>
    <cellStyle name="Moeda 3 9 2 4 3 5" xfId="45475"/>
    <cellStyle name="Moeda 3 9 2 4 3 6" xfId="23534"/>
    <cellStyle name="Moeda 3 9 2 4 4" xfId="29637"/>
    <cellStyle name="Moeda 3 9 2 4 4 2" xfId="38780"/>
    <cellStyle name="Moeda 3 9 2 4 5" xfId="34209"/>
    <cellStyle name="Moeda 3 9 2 4 6" xfId="25066"/>
    <cellStyle name="Moeda 3 9 2 4 7" xfId="43190"/>
    <cellStyle name="Moeda 3 9 2 4 8" xfId="20493"/>
    <cellStyle name="Moeda 3 9 2 5" xfId="4968"/>
    <cellStyle name="Moeda 3 9 2 5 2" xfId="11558"/>
    <cellStyle name="Moeda 3 9 2 5 2 2" xfId="31663"/>
    <cellStyle name="Moeda 3 9 2 5 2 2 2" xfId="40806"/>
    <cellStyle name="Moeda 3 9 2 5 2 3" xfId="36235"/>
    <cellStyle name="Moeda 3 9 2 5 2 4" xfId="27092"/>
    <cellStyle name="Moeda 3 9 2 5 2 5" xfId="44712"/>
    <cellStyle name="Moeda 3 9 2 5 2 6" xfId="22519"/>
    <cellStyle name="Moeda 3 9 2 5 3" xfId="18148"/>
    <cellStyle name="Moeda 3 9 2 5 3 2" xfId="33184"/>
    <cellStyle name="Moeda 3 9 2 5 3 2 2" xfId="42327"/>
    <cellStyle name="Moeda 3 9 2 5 3 3" xfId="37756"/>
    <cellStyle name="Moeda 3 9 2 5 3 4" xfId="28613"/>
    <cellStyle name="Moeda 3 9 2 5 3 5" xfId="45855"/>
    <cellStyle name="Moeda 3 9 2 5 3 6" xfId="24040"/>
    <cellStyle name="Moeda 3 9 2 5 4" xfId="30143"/>
    <cellStyle name="Moeda 3 9 2 5 4 2" xfId="39286"/>
    <cellStyle name="Moeda 3 9 2 5 5" xfId="34715"/>
    <cellStyle name="Moeda 3 9 2 5 6" xfId="25572"/>
    <cellStyle name="Moeda 3 9 2 5 7" xfId="43570"/>
    <cellStyle name="Moeda 3 9 2 5 8" xfId="20999"/>
    <cellStyle name="Moeda 3 9 2 6" xfId="7171"/>
    <cellStyle name="Moeda 3 9 2 6 2" xfId="30650"/>
    <cellStyle name="Moeda 3 9 2 6 2 2" xfId="39793"/>
    <cellStyle name="Moeda 3 9 2 6 3" xfId="35222"/>
    <cellStyle name="Moeda 3 9 2 6 4" xfId="26079"/>
    <cellStyle name="Moeda 3 9 2 6 5" xfId="43951"/>
    <cellStyle name="Moeda 3 9 2 6 6" xfId="21506"/>
    <cellStyle name="Moeda 3 9 2 7" xfId="13761"/>
    <cellStyle name="Moeda 3 9 2 7 2" xfId="32171"/>
    <cellStyle name="Moeda 3 9 2 7 2 2" xfId="41314"/>
    <cellStyle name="Moeda 3 9 2 7 3" xfId="36743"/>
    <cellStyle name="Moeda 3 9 2 7 4" xfId="27600"/>
    <cellStyle name="Moeda 3 9 2 7 5" xfId="45094"/>
    <cellStyle name="Moeda 3 9 2 7 6" xfId="23027"/>
    <cellStyle name="Moeda 3 9 2 8" xfId="29129"/>
    <cellStyle name="Moeda 3 9 2 8 2" xfId="38272"/>
    <cellStyle name="Moeda 3 9 2 9" xfId="33701"/>
    <cellStyle name="Moeda 3 9 3" xfId="883"/>
    <cellStyle name="Moeda 3 9 3 10" xfId="42861"/>
    <cellStyle name="Moeda 3 9 3 11" xfId="20054"/>
    <cellStyle name="Moeda 3 9 3 2" xfId="1986"/>
    <cellStyle name="Moeda 3 9 3 2 10" xfId="20308"/>
    <cellStyle name="Moeda 3 9 3 2 2" xfId="4176"/>
    <cellStyle name="Moeda 3 9 3 2 2 2" xfId="10766"/>
    <cellStyle name="Moeda 3 9 3 2 2 2 2" xfId="31479"/>
    <cellStyle name="Moeda 3 9 3 2 2 2 2 2" xfId="40622"/>
    <cellStyle name="Moeda 3 9 3 2 2 2 3" xfId="36051"/>
    <cellStyle name="Moeda 3 9 3 2 2 2 4" xfId="26908"/>
    <cellStyle name="Moeda 3 9 3 2 2 2 5" xfId="44574"/>
    <cellStyle name="Moeda 3 9 3 2 2 2 6" xfId="22335"/>
    <cellStyle name="Moeda 3 9 3 2 2 3" xfId="17356"/>
    <cellStyle name="Moeda 3 9 3 2 2 3 2" xfId="33000"/>
    <cellStyle name="Moeda 3 9 3 2 2 3 2 2" xfId="42143"/>
    <cellStyle name="Moeda 3 9 3 2 2 3 3" xfId="37572"/>
    <cellStyle name="Moeda 3 9 3 2 2 3 4" xfId="28429"/>
    <cellStyle name="Moeda 3 9 3 2 2 3 5" xfId="45717"/>
    <cellStyle name="Moeda 3 9 3 2 2 3 6" xfId="23856"/>
    <cellStyle name="Moeda 3 9 3 2 2 4" xfId="29959"/>
    <cellStyle name="Moeda 3 9 3 2 2 4 2" xfId="39102"/>
    <cellStyle name="Moeda 3 9 3 2 2 5" xfId="34531"/>
    <cellStyle name="Moeda 3 9 3 2 2 6" xfId="25388"/>
    <cellStyle name="Moeda 3 9 3 2 2 7" xfId="43432"/>
    <cellStyle name="Moeda 3 9 3 2 2 8" xfId="20815"/>
    <cellStyle name="Moeda 3 9 3 2 3" xfId="6374"/>
    <cellStyle name="Moeda 3 9 3 2 3 2" xfId="12964"/>
    <cellStyle name="Moeda 3 9 3 2 3 2 2" xfId="31985"/>
    <cellStyle name="Moeda 3 9 3 2 3 2 2 2" xfId="41128"/>
    <cellStyle name="Moeda 3 9 3 2 3 2 3" xfId="36557"/>
    <cellStyle name="Moeda 3 9 3 2 3 2 4" xfId="27414"/>
    <cellStyle name="Moeda 3 9 3 2 3 2 5" xfId="44954"/>
    <cellStyle name="Moeda 3 9 3 2 3 2 6" xfId="22841"/>
    <cellStyle name="Moeda 3 9 3 2 3 3" xfId="19554"/>
    <cellStyle name="Moeda 3 9 3 2 3 3 2" xfId="33506"/>
    <cellStyle name="Moeda 3 9 3 2 3 3 2 2" xfId="42649"/>
    <cellStyle name="Moeda 3 9 3 2 3 3 3" xfId="38078"/>
    <cellStyle name="Moeda 3 9 3 2 3 3 4" xfId="28935"/>
    <cellStyle name="Moeda 3 9 3 2 3 3 5" xfId="46097"/>
    <cellStyle name="Moeda 3 9 3 2 3 3 6" xfId="24362"/>
    <cellStyle name="Moeda 3 9 3 2 3 4" xfId="30465"/>
    <cellStyle name="Moeda 3 9 3 2 3 4 2" xfId="39608"/>
    <cellStyle name="Moeda 3 9 3 2 3 5" xfId="35037"/>
    <cellStyle name="Moeda 3 9 3 2 3 6" xfId="25894"/>
    <cellStyle name="Moeda 3 9 3 2 3 7" xfId="43812"/>
    <cellStyle name="Moeda 3 9 3 2 3 8" xfId="21321"/>
    <cellStyle name="Moeda 3 9 3 2 4" xfId="8577"/>
    <cellStyle name="Moeda 3 9 3 2 4 2" xfId="30972"/>
    <cellStyle name="Moeda 3 9 3 2 4 2 2" xfId="40115"/>
    <cellStyle name="Moeda 3 9 3 2 4 3" xfId="35544"/>
    <cellStyle name="Moeda 3 9 3 2 4 4" xfId="26401"/>
    <cellStyle name="Moeda 3 9 3 2 4 5" xfId="44193"/>
    <cellStyle name="Moeda 3 9 3 2 4 6" xfId="21828"/>
    <cellStyle name="Moeda 3 9 3 2 5" xfId="15167"/>
    <cellStyle name="Moeda 3 9 3 2 5 2" xfId="32493"/>
    <cellStyle name="Moeda 3 9 3 2 5 2 2" xfId="41636"/>
    <cellStyle name="Moeda 3 9 3 2 5 3" xfId="37065"/>
    <cellStyle name="Moeda 3 9 3 2 5 4" xfId="27922"/>
    <cellStyle name="Moeda 3 9 3 2 5 5" xfId="45336"/>
    <cellStyle name="Moeda 3 9 3 2 5 6" xfId="23349"/>
    <cellStyle name="Moeda 3 9 3 2 6" xfId="29452"/>
    <cellStyle name="Moeda 3 9 3 2 6 2" xfId="38595"/>
    <cellStyle name="Moeda 3 9 3 2 7" xfId="34024"/>
    <cellStyle name="Moeda 3 9 3 2 8" xfId="24881"/>
    <cellStyle name="Moeda 3 9 3 2 9" xfId="43051"/>
    <cellStyle name="Moeda 3 9 3 3" xfId="3077"/>
    <cellStyle name="Moeda 3 9 3 3 2" xfId="9667"/>
    <cellStyle name="Moeda 3 9 3 3 2 2" xfId="31226"/>
    <cellStyle name="Moeda 3 9 3 3 2 2 2" xfId="40369"/>
    <cellStyle name="Moeda 3 9 3 3 2 3" xfId="35798"/>
    <cellStyle name="Moeda 3 9 3 3 2 4" xfId="26655"/>
    <cellStyle name="Moeda 3 9 3 3 2 5" xfId="44384"/>
    <cellStyle name="Moeda 3 9 3 3 2 6" xfId="22082"/>
    <cellStyle name="Moeda 3 9 3 3 3" xfId="16257"/>
    <cellStyle name="Moeda 3 9 3 3 3 2" xfId="32747"/>
    <cellStyle name="Moeda 3 9 3 3 3 2 2" xfId="41890"/>
    <cellStyle name="Moeda 3 9 3 3 3 3" xfId="37319"/>
    <cellStyle name="Moeda 3 9 3 3 3 4" xfId="28176"/>
    <cellStyle name="Moeda 3 9 3 3 3 5" xfId="45527"/>
    <cellStyle name="Moeda 3 9 3 3 3 6" xfId="23603"/>
    <cellStyle name="Moeda 3 9 3 3 4" xfId="29706"/>
    <cellStyle name="Moeda 3 9 3 3 4 2" xfId="38849"/>
    <cellStyle name="Moeda 3 9 3 3 5" xfId="34278"/>
    <cellStyle name="Moeda 3 9 3 3 6" xfId="25135"/>
    <cellStyle name="Moeda 3 9 3 3 7" xfId="43242"/>
    <cellStyle name="Moeda 3 9 3 3 8" xfId="20562"/>
    <cellStyle name="Moeda 3 9 3 4" xfId="5275"/>
    <cellStyle name="Moeda 3 9 3 4 2" xfId="11865"/>
    <cellStyle name="Moeda 3 9 3 4 2 2" xfId="31732"/>
    <cellStyle name="Moeda 3 9 3 4 2 2 2" xfId="40875"/>
    <cellStyle name="Moeda 3 9 3 4 2 3" xfId="36304"/>
    <cellStyle name="Moeda 3 9 3 4 2 4" xfId="27161"/>
    <cellStyle name="Moeda 3 9 3 4 2 5" xfId="44764"/>
    <cellStyle name="Moeda 3 9 3 4 2 6" xfId="22588"/>
    <cellStyle name="Moeda 3 9 3 4 3" xfId="18455"/>
    <cellStyle name="Moeda 3 9 3 4 3 2" xfId="33253"/>
    <cellStyle name="Moeda 3 9 3 4 3 2 2" xfId="42396"/>
    <cellStyle name="Moeda 3 9 3 4 3 3" xfId="37825"/>
    <cellStyle name="Moeda 3 9 3 4 3 4" xfId="28682"/>
    <cellStyle name="Moeda 3 9 3 4 3 5" xfId="45907"/>
    <cellStyle name="Moeda 3 9 3 4 3 6" xfId="24109"/>
    <cellStyle name="Moeda 3 9 3 4 4" xfId="30212"/>
    <cellStyle name="Moeda 3 9 3 4 4 2" xfId="39355"/>
    <cellStyle name="Moeda 3 9 3 4 5" xfId="34784"/>
    <cellStyle name="Moeda 3 9 3 4 6" xfId="25641"/>
    <cellStyle name="Moeda 3 9 3 4 7" xfId="43622"/>
    <cellStyle name="Moeda 3 9 3 4 8" xfId="21068"/>
    <cellStyle name="Moeda 3 9 3 5" xfId="7478"/>
    <cellStyle name="Moeda 3 9 3 5 2" xfId="30719"/>
    <cellStyle name="Moeda 3 9 3 5 2 2" xfId="39862"/>
    <cellStyle name="Moeda 3 9 3 5 3" xfId="35291"/>
    <cellStyle name="Moeda 3 9 3 5 4" xfId="26148"/>
    <cellStyle name="Moeda 3 9 3 5 5" xfId="44003"/>
    <cellStyle name="Moeda 3 9 3 5 6" xfId="21575"/>
    <cellStyle name="Moeda 3 9 3 6" xfId="14068"/>
    <cellStyle name="Moeda 3 9 3 6 2" xfId="32240"/>
    <cellStyle name="Moeda 3 9 3 6 2 2" xfId="41383"/>
    <cellStyle name="Moeda 3 9 3 6 3" xfId="36812"/>
    <cellStyle name="Moeda 3 9 3 6 4" xfId="27669"/>
    <cellStyle name="Moeda 3 9 3 6 5" xfId="45146"/>
    <cellStyle name="Moeda 3 9 3 6 6" xfId="23096"/>
    <cellStyle name="Moeda 3 9 3 7" xfId="29198"/>
    <cellStyle name="Moeda 3 9 3 7 2" xfId="38341"/>
    <cellStyle name="Moeda 3 9 3 8" xfId="33770"/>
    <cellStyle name="Moeda 3 9 3 9" xfId="24627"/>
    <cellStyle name="Moeda 3 9 4" xfId="1434"/>
    <cellStyle name="Moeda 3 9 4 10" xfId="20179"/>
    <cellStyle name="Moeda 3 9 4 2" xfId="3625"/>
    <cellStyle name="Moeda 3 9 4 2 2" xfId="10215"/>
    <cellStyle name="Moeda 3 9 4 2 2 2" xfId="31350"/>
    <cellStyle name="Moeda 3 9 4 2 2 2 2" xfId="40493"/>
    <cellStyle name="Moeda 3 9 4 2 2 3" xfId="35922"/>
    <cellStyle name="Moeda 3 9 4 2 2 4" xfId="26779"/>
    <cellStyle name="Moeda 3 9 4 2 2 5" xfId="44477"/>
    <cellStyle name="Moeda 3 9 4 2 2 6" xfId="22206"/>
    <cellStyle name="Moeda 3 9 4 2 3" xfId="16805"/>
    <cellStyle name="Moeda 3 9 4 2 3 2" xfId="32871"/>
    <cellStyle name="Moeda 3 9 4 2 3 2 2" xfId="42014"/>
    <cellStyle name="Moeda 3 9 4 2 3 3" xfId="37443"/>
    <cellStyle name="Moeda 3 9 4 2 3 4" xfId="28300"/>
    <cellStyle name="Moeda 3 9 4 2 3 5" xfId="45620"/>
    <cellStyle name="Moeda 3 9 4 2 3 6" xfId="23727"/>
    <cellStyle name="Moeda 3 9 4 2 4" xfId="29830"/>
    <cellStyle name="Moeda 3 9 4 2 4 2" xfId="38973"/>
    <cellStyle name="Moeda 3 9 4 2 5" xfId="34402"/>
    <cellStyle name="Moeda 3 9 4 2 6" xfId="25259"/>
    <cellStyle name="Moeda 3 9 4 2 7" xfId="43335"/>
    <cellStyle name="Moeda 3 9 4 2 8" xfId="20686"/>
    <cellStyle name="Moeda 3 9 4 3" xfId="5823"/>
    <cellStyle name="Moeda 3 9 4 3 2" xfId="12413"/>
    <cellStyle name="Moeda 3 9 4 3 2 2" xfId="31856"/>
    <cellStyle name="Moeda 3 9 4 3 2 2 2" xfId="40999"/>
    <cellStyle name="Moeda 3 9 4 3 2 3" xfId="36428"/>
    <cellStyle name="Moeda 3 9 4 3 2 4" xfId="27285"/>
    <cellStyle name="Moeda 3 9 4 3 2 5" xfId="44857"/>
    <cellStyle name="Moeda 3 9 4 3 2 6" xfId="22712"/>
    <cellStyle name="Moeda 3 9 4 3 3" xfId="19003"/>
    <cellStyle name="Moeda 3 9 4 3 3 2" xfId="33377"/>
    <cellStyle name="Moeda 3 9 4 3 3 2 2" xfId="42520"/>
    <cellStyle name="Moeda 3 9 4 3 3 3" xfId="37949"/>
    <cellStyle name="Moeda 3 9 4 3 3 4" xfId="28806"/>
    <cellStyle name="Moeda 3 9 4 3 3 5" xfId="46000"/>
    <cellStyle name="Moeda 3 9 4 3 3 6" xfId="24233"/>
    <cellStyle name="Moeda 3 9 4 3 4" xfId="30336"/>
    <cellStyle name="Moeda 3 9 4 3 4 2" xfId="39479"/>
    <cellStyle name="Moeda 3 9 4 3 5" xfId="34908"/>
    <cellStyle name="Moeda 3 9 4 3 6" xfId="25765"/>
    <cellStyle name="Moeda 3 9 4 3 7" xfId="43715"/>
    <cellStyle name="Moeda 3 9 4 3 8" xfId="21192"/>
    <cellStyle name="Moeda 3 9 4 4" xfId="8026"/>
    <cellStyle name="Moeda 3 9 4 4 2" xfId="30843"/>
    <cellStyle name="Moeda 3 9 4 4 2 2" xfId="39986"/>
    <cellStyle name="Moeda 3 9 4 4 3" xfId="35415"/>
    <cellStyle name="Moeda 3 9 4 4 4" xfId="26272"/>
    <cellStyle name="Moeda 3 9 4 4 5" xfId="44096"/>
    <cellStyle name="Moeda 3 9 4 4 6" xfId="21699"/>
    <cellStyle name="Moeda 3 9 4 5" xfId="14616"/>
    <cellStyle name="Moeda 3 9 4 5 2" xfId="32364"/>
    <cellStyle name="Moeda 3 9 4 5 2 2" xfId="41507"/>
    <cellStyle name="Moeda 3 9 4 5 3" xfId="36936"/>
    <cellStyle name="Moeda 3 9 4 5 4" xfId="27793"/>
    <cellStyle name="Moeda 3 9 4 5 5" xfId="45239"/>
    <cellStyle name="Moeda 3 9 4 5 6" xfId="23220"/>
    <cellStyle name="Moeda 3 9 4 6" xfId="29323"/>
    <cellStyle name="Moeda 3 9 4 6 2" xfId="38466"/>
    <cellStyle name="Moeda 3 9 4 7" xfId="33895"/>
    <cellStyle name="Moeda 3 9 4 8" xfId="24752"/>
    <cellStyle name="Moeda 3 9 4 9" xfId="42954"/>
    <cellStyle name="Moeda 3 9 5" xfId="2526"/>
    <cellStyle name="Moeda 3 9 5 2" xfId="9116"/>
    <cellStyle name="Moeda 3 9 5 2 2" xfId="31097"/>
    <cellStyle name="Moeda 3 9 5 2 2 2" xfId="40240"/>
    <cellStyle name="Moeda 3 9 5 2 3" xfId="35669"/>
    <cellStyle name="Moeda 3 9 5 2 4" xfId="26526"/>
    <cellStyle name="Moeda 3 9 5 2 5" xfId="44287"/>
    <cellStyle name="Moeda 3 9 5 2 6" xfId="21953"/>
    <cellStyle name="Moeda 3 9 5 3" xfId="15706"/>
    <cellStyle name="Moeda 3 9 5 3 2" xfId="32618"/>
    <cellStyle name="Moeda 3 9 5 3 2 2" xfId="41761"/>
    <cellStyle name="Moeda 3 9 5 3 3" xfId="37190"/>
    <cellStyle name="Moeda 3 9 5 3 4" xfId="28047"/>
    <cellStyle name="Moeda 3 9 5 3 5" xfId="45430"/>
    <cellStyle name="Moeda 3 9 5 3 6" xfId="23474"/>
    <cellStyle name="Moeda 3 9 5 4" xfId="29577"/>
    <cellStyle name="Moeda 3 9 5 4 2" xfId="38720"/>
    <cellStyle name="Moeda 3 9 5 5" xfId="34149"/>
    <cellStyle name="Moeda 3 9 5 6" xfId="25006"/>
    <cellStyle name="Moeda 3 9 5 7" xfId="43145"/>
    <cellStyle name="Moeda 3 9 5 8" xfId="20433"/>
    <cellStyle name="Moeda 3 9 6" xfId="4712"/>
    <cellStyle name="Moeda 3 9 6 2" xfId="11302"/>
    <cellStyle name="Moeda 3 9 6 2 2" xfId="31603"/>
    <cellStyle name="Moeda 3 9 6 2 2 2" xfId="40746"/>
    <cellStyle name="Moeda 3 9 6 2 3" xfId="36175"/>
    <cellStyle name="Moeda 3 9 6 2 4" xfId="27032"/>
    <cellStyle name="Moeda 3 9 6 2 5" xfId="44667"/>
    <cellStyle name="Moeda 3 9 6 2 6" xfId="22459"/>
    <cellStyle name="Moeda 3 9 6 3" xfId="17892"/>
    <cellStyle name="Moeda 3 9 6 3 2" xfId="33124"/>
    <cellStyle name="Moeda 3 9 6 3 2 2" xfId="42267"/>
    <cellStyle name="Moeda 3 9 6 3 3" xfId="37696"/>
    <cellStyle name="Moeda 3 9 6 3 4" xfId="28553"/>
    <cellStyle name="Moeda 3 9 6 3 5" xfId="45810"/>
    <cellStyle name="Moeda 3 9 6 3 6" xfId="23980"/>
    <cellStyle name="Moeda 3 9 6 4" xfId="30083"/>
    <cellStyle name="Moeda 3 9 6 4 2" xfId="39226"/>
    <cellStyle name="Moeda 3 9 6 5" xfId="34655"/>
    <cellStyle name="Moeda 3 9 6 6" xfId="25512"/>
    <cellStyle name="Moeda 3 9 6 7" xfId="43525"/>
    <cellStyle name="Moeda 3 9 6 8" xfId="20939"/>
    <cellStyle name="Moeda 3 9 7" xfId="6915"/>
    <cellStyle name="Moeda 3 9 7 2" xfId="30590"/>
    <cellStyle name="Moeda 3 9 7 2 2" xfId="39733"/>
    <cellStyle name="Moeda 3 9 7 3" xfId="35162"/>
    <cellStyle name="Moeda 3 9 7 4" xfId="26019"/>
    <cellStyle name="Moeda 3 9 7 5" xfId="43906"/>
    <cellStyle name="Moeda 3 9 7 6" xfId="21446"/>
    <cellStyle name="Moeda 3 9 8" xfId="13505"/>
    <cellStyle name="Moeda 3 9 8 2" xfId="32111"/>
    <cellStyle name="Moeda 3 9 8 2 2" xfId="41254"/>
    <cellStyle name="Moeda 3 9 8 3" xfId="36683"/>
    <cellStyle name="Moeda 3 9 8 4" xfId="27540"/>
    <cellStyle name="Moeda 3 9 8 5" xfId="45049"/>
    <cellStyle name="Moeda 3 9 8 6" xfId="22967"/>
    <cellStyle name="Moeda 3 9 9" xfId="29068"/>
    <cellStyle name="Moeda 3 9 9 2" xfId="38211"/>
    <cellStyle name="Moeda 4" xfId="19856"/>
    <cellStyle name="Moeda 4 2" xfId="33573"/>
    <cellStyle name="Moeda 4 2 2" xfId="42716"/>
    <cellStyle name="Moeda 4 3" xfId="38145"/>
    <cellStyle name="Moeda 4 4" xfId="29002"/>
    <cellStyle name="Moeda 4 5" xfId="46147"/>
    <cellStyle name="Moeda 4 6" xfId="24429"/>
    <cellStyle name="Neutra" xfId="11" builtinId="28" customBuiltin="1"/>
    <cellStyle name="Neutra 2" xfId="72"/>
    <cellStyle name="Normal" xfId="0" builtinId="0"/>
    <cellStyle name="Normal 10" xfId="153"/>
    <cellStyle name="Normal 10 2" xfId="271"/>
    <cellStyle name="Normal 10 2 2" xfId="532"/>
    <cellStyle name="Normal 10 2 2 2" xfId="1087"/>
    <cellStyle name="Normal 10 2 2 2 2" xfId="2190"/>
    <cellStyle name="Normal 10 2 2 2 2 2" xfId="4380"/>
    <cellStyle name="Normal 10 2 2 2 2 2 2" xfId="10970"/>
    <cellStyle name="Normal 10 2 2 2 2 2 3" xfId="17560"/>
    <cellStyle name="Normal 10 2 2 2 2 3" xfId="6578"/>
    <cellStyle name="Normal 10 2 2 2 2 3 2" xfId="13168"/>
    <cellStyle name="Normal 10 2 2 2 2 3 3" xfId="19758"/>
    <cellStyle name="Normal 10 2 2 2 2 4" xfId="8781"/>
    <cellStyle name="Normal 10 2 2 2 2 5" xfId="15371"/>
    <cellStyle name="Normal 10 2 2 2 3" xfId="3281"/>
    <cellStyle name="Normal 10 2 2 2 3 2" xfId="9871"/>
    <cellStyle name="Normal 10 2 2 2 3 3" xfId="16461"/>
    <cellStyle name="Normal 10 2 2 2 4" xfId="5479"/>
    <cellStyle name="Normal 10 2 2 2 4 2" xfId="12069"/>
    <cellStyle name="Normal 10 2 2 2 4 3" xfId="18659"/>
    <cellStyle name="Normal 10 2 2 2 5" xfId="7682"/>
    <cellStyle name="Normal 10 2 2 2 6" xfId="14272"/>
    <cellStyle name="Normal 10 2 2 3" xfId="1638"/>
    <cellStyle name="Normal 10 2 2 3 2" xfId="3829"/>
    <cellStyle name="Normal 10 2 2 3 2 2" xfId="10419"/>
    <cellStyle name="Normal 10 2 2 3 2 3" xfId="17009"/>
    <cellStyle name="Normal 10 2 2 3 3" xfId="6027"/>
    <cellStyle name="Normal 10 2 2 3 3 2" xfId="12617"/>
    <cellStyle name="Normal 10 2 2 3 3 3" xfId="19207"/>
    <cellStyle name="Normal 10 2 2 3 4" xfId="8230"/>
    <cellStyle name="Normal 10 2 2 3 5" xfId="14820"/>
    <cellStyle name="Normal 10 2 2 4" xfId="2730"/>
    <cellStyle name="Normal 10 2 2 4 2" xfId="9320"/>
    <cellStyle name="Normal 10 2 2 4 3" xfId="15910"/>
    <cellStyle name="Normal 10 2 2 5" xfId="4916"/>
    <cellStyle name="Normal 10 2 2 5 2" xfId="11506"/>
    <cellStyle name="Normal 10 2 2 5 3" xfId="18096"/>
    <cellStyle name="Normal 10 2 2 6" xfId="7119"/>
    <cellStyle name="Normal 10 2 2 7" xfId="13709"/>
    <cellStyle name="Normal 10 2 3" xfId="831"/>
    <cellStyle name="Normal 10 2 3 2" xfId="1934"/>
    <cellStyle name="Normal 10 2 3 2 2" xfId="4124"/>
    <cellStyle name="Normal 10 2 3 2 2 2" xfId="10714"/>
    <cellStyle name="Normal 10 2 3 2 2 3" xfId="17304"/>
    <cellStyle name="Normal 10 2 3 2 3" xfId="6322"/>
    <cellStyle name="Normal 10 2 3 2 3 2" xfId="12912"/>
    <cellStyle name="Normal 10 2 3 2 3 3" xfId="19502"/>
    <cellStyle name="Normal 10 2 3 2 4" xfId="8525"/>
    <cellStyle name="Normal 10 2 3 2 5" xfId="15115"/>
    <cellStyle name="Normal 10 2 3 3" xfId="3025"/>
    <cellStyle name="Normal 10 2 3 3 2" xfId="9615"/>
    <cellStyle name="Normal 10 2 3 3 3" xfId="16205"/>
    <cellStyle name="Normal 10 2 3 4" xfId="5223"/>
    <cellStyle name="Normal 10 2 3 4 2" xfId="11813"/>
    <cellStyle name="Normal 10 2 3 4 3" xfId="18403"/>
    <cellStyle name="Normal 10 2 3 5" xfId="7426"/>
    <cellStyle name="Normal 10 2 3 6" xfId="14016"/>
    <cellStyle name="Normal 10 2 4" xfId="1382"/>
    <cellStyle name="Normal 10 2 4 2" xfId="3573"/>
    <cellStyle name="Normal 10 2 4 2 2" xfId="10163"/>
    <cellStyle name="Normal 10 2 4 2 3" xfId="16753"/>
    <cellStyle name="Normal 10 2 4 3" xfId="5771"/>
    <cellStyle name="Normal 10 2 4 3 2" xfId="12361"/>
    <cellStyle name="Normal 10 2 4 3 3" xfId="18951"/>
    <cellStyle name="Normal 10 2 4 4" xfId="7974"/>
    <cellStyle name="Normal 10 2 4 5" xfId="14564"/>
    <cellStyle name="Normal 10 2 5" xfId="2474"/>
    <cellStyle name="Normal 10 2 5 2" xfId="9064"/>
    <cellStyle name="Normal 10 2 5 3" xfId="15654"/>
    <cellStyle name="Normal 10 2 6" xfId="4660"/>
    <cellStyle name="Normal 10 2 6 2" xfId="11250"/>
    <cellStyle name="Normal 10 2 6 3" xfId="17840"/>
    <cellStyle name="Normal 10 2 7" xfId="6863"/>
    <cellStyle name="Normal 10 2 8" xfId="13453"/>
    <cellStyle name="Normal 10 3" xfId="416"/>
    <cellStyle name="Normal 10 3 2" xfId="971"/>
    <cellStyle name="Normal 10 3 2 2" xfId="2074"/>
    <cellStyle name="Normal 10 3 2 2 2" xfId="4264"/>
    <cellStyle name="Normal 10 3 2 2 2 2" xfId="10854"/>
    <cellStyle name="Normal 10 3 2 2 2 3" xfId="17444"/>
    <cellStyle name="Normal 10 3 2 2 3" xfId="6462"/>
    <cellStyle name="Normal 10 3 2 2 3 2" xfId="13052"/>
    <cellStyle name="Normal 10 3 2 2 3 3" xfId="19642"/>
    <cellStyle name="Normal 10 3 2 2 4" xfId="8665"/>
    <cellStyle name="Normal 10 3 2 2 5" xfId="15255"/>
    <cellStyle name="Normal 10 3 2 3" xfId="3165"/>
    <cellStyle name="Normal 10 3 2 3 2" xfId="9755"/>
    <cellStyle name="Normal 10 3 2 3 3" xfId="16345"/>
    <cellStyle name="Normal 10 3 2 4" xfId="5363"/>
    <cellStyle name="Normal 10 3 2 4 2" xfId="11953"/>
    <cellStyle name="Normal 10 3 2 4 3" xfId="18543"/>
    <cellStyle name="Normal 10 3 2 5" xfId="7566"/>
    <cellStyle name="Normal 10 3 2 6" xfId="14156"/>
    <cellStyle name="Normal 10 3 3" xfId="1522"/>
    <cellStyle name="Normal 10 3 3 2" xfId="3713"/>
    <cellStyle name="Normal 10 3 3 2 2" xfId="10303"/>
    <cellStyle name="Normal 10 3 3 2 3" xfId="16893"/>
    <cellStyle name="Normal 10 3 3 3" xfId="5911"/>
    <cellStyle name="Normal 10 3 3 3 2" xfId="12501"/>
    <cellStyle name="Normal 10 3 3 3 3" xfId="19091"/>
    <cellStyle name="Normal 10 3 3 4" xfId="8114"/>
    <cellStyle name="Normal 10 3 3 5" xfId="14704"/>
    <cellStyle name="Normal 10 3 4" xfId="2614"/>
    <cellStyle name="Normal 10 3 4 2" xfId="9204"/>
    <cellStyle name="Normal 10 3 4 3" xfId="15794"/>
    <cellStyle name="Normal 10 3 5" xfId="4800"/>
    <cellStyle name="Normal 10 3 5 2" xfId="11390"/>
    <cellStyle name="Normal 10 3 5 3" xfId="17980"/>
    <cellStyle name="Normal 10 3 6" xfId="7003"/>
    <cellStyle name="Normal 10 3 7" xfId="13593"/>
    <cellStyle name="Normal 10 4" xfId="715"/>
    <cellStyle name="Normal 10 4 2" xfId="1818"/>
    <cellStyle name="Normal 10 4 2 2" xfId="4008"/>
    <cellStyle name="Normal 10 4 2 2 2" xfId="10598"/>
    <cellStyle name="Normal 10 4 2 2 3" xfId="17188"/>
    <cellStyle name="Normal 10 4 2 3" xfId="6206"/>
    <cellStyle name="Normal 10 4 2 3 2" xfId="12796"/>
    <cellStyle name="Normal 10 4 2 3 3" xfId="19386"/>
    <cellStyle name="Normal 10 4 2 4" xfId="8409"/>
    <cellStyle name="Normal 10 4 2 5" xfId="14999"/>
    <cellStyle name="Normal 10 4 3" xfId="2909"/>
    <cellStyle name="Normal 10 4 3 2" xfId="9499"/>
    <cellStyle name="Normal 10 4 3 3" xfId="16089"/>
    <cellStyle name="Normal 10 4 4" xfId="5107"/>
    <cellStyle name="Normal 10 4 4 2" xfId="11697"/>
    <cellStyle name="Normal 10 4 4 3" xfId="18287"/>
    <cellStyle name="Normal 10 4 5" xfId="7310"/>
    <cellStyle name="Normal 10 4 6" xfId="13900"/>
    <cellStyle name="Normal 10 5" xfId="1266"/>
    <cellStyle name="Normal 10 5 2" xfId="3457"/>
    <cellStyle name="Normal 10 5 2 2" xfId="10047"/>
    <cellStyle name="Normal 10 5 2 3" xfId="16637"/>
    <cellStyle name="Normal 10 5 3" xfId="5655"/>
    <cellStyle name="Normal 10 5 3 2" xfId="12245"/>
    <cellStyle name="Normal 10 5 3 3" xfId="18835"/>
    <cellStyle name="Normal 10 5 4" xfId="7858"/>
    <cellStyle name="Normal 10 5 5" xfId="14448"/>
    <cellStyle name="Normal 10 6" xfId="2358"/>
    <cellStyle name="Normal 10 6 2" xfId="8948"/>
    <cellStyle name="Normal 10 6 3" xfId="15538"/>
    <cellStyle name="Normal 10 7" xfId="4544"/>
    <cellStyle name="Normal 10 7 2" xfId="11134"/>
    <cellStyle name="Normal 10 7 3" xfId="17724"/>
    <cellStyle name="Normal 10 8" xfId="6747"/>
    <cellStyle name="Normal 10 9" xfId="13337"/>
    <cellStyle name="Normal 11" xfId="177"/>
    <cellStyle name="Normal 11 2" xfId="295"/>
    <cellStyle name="Normal 11 2 2" xfId="556"/>
    <cellStyle name="Normal 11 2 2 2" xfId="1111"/>
    <cellStyle name="Normal 11 2 2 2 2" xfId="2214"/>
    <cellStyle name="Normal 11 2 2 2 2 2" xfId="4404"/>
    <cellStyle name="Normal 11 2 2 2 2 2 2" xfId="10994"/>
    <cellStyle name="Normal 11 2 2 2 2 2 3" xfId="17584"/>
    <cellStyle name="Normal 11 2 2 2 2 3" xfId="6602"/>
    <cellStyle name="Normal 11 2 2 2 2 3 2" xfId="13192"/>
    <cellStyle name="Normal 11 2 2 2 2 3 3" xfId="19782"/>
    <cellStyle name="Normal 11 2 2 2 2 4" xfId="8805"/>
    <cellStyle name="Normal 11 2 2 2 2 5" xfId="15395"/>
    <cellStyle name="Normal 11 2 2 2 3" xfId="3305"/>
    <cellStyle name="Normal 11 2 2 2 3 2" xfId="9895"/>
    <cellStyle name="Normal 11 2 2 2 3 3" xfId="16485"/>
    <cellStyle name="Normal 11 2 2 2 4" xfId="5503"/>
    <cellStyle name="Normal 11 2 2 2 4 2" xfId="12093"/>
    <cellStyle name="Normal 11 2 2 2 4 3" xfId="18683"/>
    <cellStyle name="Normal 11 2 2 2 5" xfId="7706"/>
    <cellStyle name="Normal 11 2 2 2 6" xfId="14296"/>
    <cellStyle name="Normal 11 2 2 3" xfId="1662"/>
    <cellStyle name="Normal 11 2 2 3 2" xfId="3853"/>
    <cellStyle name="Normal 11 2 2 3 2 2" xfId="10443"/>
    <cellStyle name="Normal 11 2 2 3 2 3" xfId="17033"/>
    <cellStyle name="Normal 11 2 2 3 3" xfId="6051"/>
    <cellStyle name="Normal 11 2 2 3 3 2" xfId="12641"/>
    <cellStyle name="Normal 11 2 2 3 3 3" xfId="19231"/>
    <cellStyle name="Normal 11 2 2 3 4" xfId="8254"/>
    <cellStyle name="Normal 11 2 2 3 5" xfId="14844"/>
    <cellStyle name="Normal 11 2 2 4" xfId="2754"/>
    <cellStyle name="Normal 11 2 2 4 2" xfId="9344"/>
    <cellStyle name="Normal 11 2 2 4 3" xfId="15934"/>
    <cellStyle name="Normal 11 2 2 5" xfId="4940"/>
    <cellStyle name="Normal 11 2 2 5 2" xfId="11530"/>
    <cellStyle name="Normal 11 2 2 5 3" xfId="18120"/>
    <cellStyle name="Normal 11 2 2 6" xfId="7143"/>
    <cellStyle name="Normal 11 2 2 7" xfId="13733"/>
    <cellStyle name="Normal 11 2 3" xfId="855"/>
    <cellStyle name="Normal 11 2 3 2" xfId="1958"/>
    <cellStyle name="Normal 11 2 3 2 2" xfId="4148"/>
    <cellStyle name="Normal 11 2 3 2 2 2" xfId="10738"/>
    <cellStyle name="Normal 11 2 3 2 2 3" xfId="17328"/>
    <cellStyle name="Normal 11 2 3 2 3" xfId="6346"/>
    <cellStyle name="Normal 11 2 3 2 3 2" xfId="12936"/>
    <cellStyle name="Normal 11 2 3 2 3 3" xfId="19526"/>
    <cellStyle name="Normal 11 2 3 2 4" xfId="8549"/>
    <cellStyle name="Normal 11 2 3 2 5" xfId="15139"/>
    <cellStyle name="Normal 11 2 3 3" xfId="3049"/>
    <cellStyle name="Normal 11 2 3 3 2" xfId="9639"/>
    <cellStyle name="Normal 11 2 3 3 3" xfId="16229"/>
    <cellStyle name="Normal 11 2 3 4" xfId="5247"/>
    <cellStyle name="Normal 11 2 3 4 2" xfId="11837"/>
    <cellStyle name="Normal 11 2 3 4 3" xfId="18427"/>
    <cellStyle name="Normal 11 2 3 5" xfId="7450"/>
    <cellStyle name="Normal 11 2 3 6" xfId="14040"/>
    <cellStyle name="Normal 11 2 4" xfId="1406"/>
    <cellStyle name="Normal 11 2 4 2" xfId="3597"/>
    <cellStyle name="Normal 11 2 4 2 2" xfId="10187"/>
    <cellStyle name="Normal 11 2 4 2 3" xfId="16777"/>
    <cellStyle name="Normal 11 2 4 3" xfId="5795"/>
    <cellStyle name="Normal 11 2 4 3 2" xfId="12385"/>
    <cellStyle name="Normal 11 2 4 3 3" xfId="18975"/>
    <cellStyle name="Normal 11 2 4 4" xfId="7998"/>
    <cellStyle name="Normal 11 2 4 5" xfId="14588"/>
    <cellStyle name="Normal 11 2 5" xfId="2498"/>
    <cellStyle name="Normal 11 2 5 2" xfId="9088"/>
    <cellStyle name="Normal 11 2 5 3" xfId="15678"/>
    <cellStyle name="Normal 11 2 6" xfId="4684"/>
    <cellStyle name="Normal 11 2 6 2" xfId="11274"/>
    <cellStyle name="Normal 11 2 6 3" xfId="17864"/>
    <cellStyle name="Normal 11 2 7" xfId="6887"/>
    <cellStyle name="Normal 11 2 8" xfId="13477"/>
    <cellStyle name="Normal 11 3" xfId="440"/>
    <cellStyle name="Normal 11 3 2" xfId="995"/>
    <cellStyle name="Normal 11 3 2 2" xfId="2098"/>
    <cellStyle name="Normal 11 3 2 2 2" xfId="4288"/>
    <cellStyle name="Normal 11 3 2 2 2 2" xfId="10878"/>
    <cellStyle name="Normal 11 3 2 2 2 3" xfId="17468"/>
    <cellStyle name="Normal 11 3 2 2 3" xfId="6486"/>
    <cellStyle name="Normal 11 3 2 2 3 2" xfId="13076"/>
    <cellStyle name="Normal 11 3 2 2 3 3" xfId="19666"/>
    <cellStyle name="Normal 11 3 2 2 4" xfId="8689"/>
    <cellStyle name="Normal 11 3 2 2 5" xfId="15279"/>
    <cellStyle name="Normal 11 3 2 3" xfId="3189"/>
    <cellStyle name="Normal 11 3 2 3 2" xfId="9779"/>
    <cellStyle name="Normal 11 3 2 3 3" xfId="16369"/>
    <cellStyle name="Normal 11 3 2 4" xfId="5387"/>
    <cellStyle name="Normal 11 3 2 4 2" xfId="11977"/>
    <cellStyle name="Normal 11 3 2 4 3" xfId="18567"/>
    <cellStyle name="Normal 11 3 2 5" xfId="7590"/>
    <cellStyle name="Normal 11 3 2 6" xfId="14180"/>
    <cellStyle name="Normal 11 3 3" xfId="1546"/>
    <cellStyle name="Normal 11 3 3 2" xfId="3737"/>
    <cellStyle name="Normal 11 3 3 2 2" xfId="10327"/>
    <cellStyle name="Normal 11 3 3 2 3" xfId="16917"/>
    <cellStyle name="Normal 11 3 3 3" xfId="5935"/>
    <cellStyle name="Normal 11 3 3 3 2" xfId="12525"/>
    <cellStyle name="Normal 11 3 3 3 3" xfId="19115"/>
    <cellStyle name="Normal 11 3 3 4" xfId="8138"/>
    <cellStyle name="Normal 11 3 3 5" xfId="14728"/>
    <cellStyle name="Normal 11 3 4" xfId="2638"/>
    <cellStyle name="Normal 11 3 4 2" xfId="9228"/>
    <cellStyle name="Normal 11 3 4 3" xfId="15818"/>
    <cellStyle name="Normal 11 3 5" xfId="4824"/>
    <cellStyle name="Normal 11 3 5 2" xfId="11414"/>
    <cellStyle name="Normal 11 3 5 3" xfId="18004"/>
    <cellStyle name="Normal 11 3 6" xfId="7027"/>
    <cellStyle name="Normal 11 3 7" xfId="13617"/>
    <cellStyle name="Normal 11 4" xfId="739"/>
    <cellStyle name="Normal 11 4 2" xfId="1842"/>
    <cellStyle name="Normal 11 4 2 2" xfId="4032"/>
    <cellStyle name="Normal 11 4 2 2 2" xfId="10622"/>
    <cellStyle name="Normal 11 4 2 2 3" xfId="17212"/>
    <cellStyle name="Normal 11 4 2 3" xfId="6230"/>
    <cellStyle name="Normal 11 4 2 3 2" xfId="12820"/>
    <cellStyle name="Normal 11 4 2 3 3" xfId="19410"/>
    <cellStyle name="Normal 11 4 2 4" xfId="8433"/>
    <cellStyle name="Normal 11 4 2 5" xfId="15023"/>
    <cellStyle name="Normal 11 4 3" xfId="2933"/>
    <cellStyle name="Normal 11 4 3 2" xfId="9523"/>
    <cellStyle name="Normal 11 4 3 3" xfId="16113"/>
    <cellStyle name="Normal 11 4 4" xfId="5131"/>
    <cellStyle name="Normal 11 4 4 2" xfId="11721"/>
    <cellStyle name="Normal 11 4 4 3" xfId="18311"/>
    <cellStyle name="Normal 11 4 5" xfId="7334"/>
    <cellStyle name="Normal 11 4 6" xfId="13924"/>
    <cellStyle name="Normal 11 5" xfId="1290"/>
    <cellStyle name="Normal 11 5 2" xfId="3481"/>
    <cellStyle name="Normal 11 5 2 2" xfId="10071"/>
    <cellStyle name="Normal 11 5 2 3" xfId="16661"/>
    <cellStyle name="Normal 11 5 3" xfId="5679"/>
    <cellStyle name="Normal 11 5 3 2" xfId="12269"/>
    <cellStyle name="Normal 11 5 3 3" xfId="18859"/>
    <cellStyle name="Normal 11 5 4" xfId="7882"/>
    <cellStyle name="Normal 11 5 5" xfId="14472"/>
    <cellStyle name="Normal 11 6" xfId="2382"/>
    <cellStyle name="Normal 11 6 2" xfId="8972"/>
    <cellStyle name="Normal 11 6 3" xfId="15562"/>
    <cellStyle name="Normal 11 7" xfId="4568"/>
    <cellStyle name="Normal 11 7 2" xfId="11158"/>
    <cellStyle name="Normal 11 7 3" xfId="17748"/>
    <cellStyle name="Normal 11 8" xfId="6771"/>
    <cellStyle name="Normal 11 9" xfId="13361"/>
    <cellStyle name="Normal 12" xfId="201"/>
    <cellStyle name="Normal 12 2" xfId="319"/>
    <cellStyle name="Normal 13" xfId="3"/>
    <cellStyle name="Normal 14" xfId="321"/>
    <cellStyle name="Normal 14 2" xfId="580"/>
    <cellStyle name="Normal 14 2 2" xfId="1135"/>
    <cellStyle name="Normal 14 2 2 2" xfId="2238"/>
    <cellStyle name="Normal 14 2 2 2 2" xfId="4428"/>
    <cellStyle name="Normal 14 2 2 2 2 2" xfId="11018"/>
    <cellStyle name="Normal 14 2 2 2 2 3" xfId="17608"/>
    <cellStyle name="Normal 14 2 2 2 3" xfId="6626"/>
    <cellStyle name="Normal 14 2 2 2 3 2" xfId="13216"/>
    <cellStyle name="Normal 14 2 2 2 3 3" xfId="19806"/>
    <cellStyle name="Normal 14 2 2 2 4" xfId="8829"/>
    <cellStyle name="Normal 14 2 2 2 5" xfId="15419"/>
    <cellStyle name="Normal 14 2 2 3" xfId="3329"/>
    <cellStyle name="Normal 14 2 2 3 2" xfId="9919"/>
    <cellStyle name="Normal 14 2 2 3 3" xfId="16509"/>
    <cellStyle name="Normal 14 2 2 4" xfId="5527"/>
    <cellStyle name="Normal 14 2 2 4 2" xfId="12117"/>
    <cellStyle name="Normal 14 2 2 4 3" xfId="18707"/>
    <cellStyle name="Normal 14 2 2 5" xfId="7730"/>
    <cellStyle name="Normal 14 2 2 6" xfId="14320"/>
    <cellStyle name="Normal 14 2 3" xfId="1686"/>
    <cellStyle name="Normal 14 2 3 2" xfId="3877"/>
    <cellStyle name="Normal 14 2 3 2 2" xfId="10467"/>
    <cellStyle name="Normal 14 2 3 2 3" xfId="17057"/>
    <cellStyle name="Normal 14 2 3 3" xfId="6075"/>
    <cellStyle name="Normal 14 2 3 3 2" xfId="12665"/>
    <cellStyle name="Normal 14 2 3 3 3" xfId="19255"/>
    <cellStyle name="Normal 14 2 3 4" xfId="8278"/>
    <cellStyle name="Normal 14 2 3 5" xfId="14868"/>
    <cellStyle name="Normal 14 2 4" xfId="2778"/>
    <cellStyle name="Normal 14 2 4 2" xfId="9368"/>
    <cellStyle name="Normal 14 2 4 3" xfId="15958"/>
    <cellStyle name="Normal 14 2 5" xfId="4964"/>
    <cellStyle name="Normal 14 2 5 2" xfId="11554"/>
    <cellStyle name="Normal 14 2 5 3" xfId="18144"/>
    <cellStyle name="Normal 14 2 6" xfId="7167"/>
    <cellStyle name="Normal 14 2 7" xfId="13757"/>
    <cellStyle name="Normal 14 3" xfId="879"/>
    <cellStyle name="Normal 14 3 2" xfId="1982"/>
    <cellStyle name="Normal 14 3 2 2" xfId="4172"/>
    <cellStyle name="Normal 14 3 2 2 2" xfId="10762"/>
    <cellStyle name="Normal 14 3 2 2 3" xfId="17352"/>
    <cellStyle name="Normal 14 3 2 3" xfId="6370"/>
    <cellStyle name="Normal 14 3 2 3 2" xfId="12960"/>
    <cellStyle name="Normal 14 3 2 3 3" xfId="19550"/>
    <cellStyle name="Normal 14 3 2 4" xfId="8573"/>
    <cellStyle name="Normal 14 3 2 5" xfId="15163"/>
    <cellStyle name="Normal 14 3 3" xfId="3073"/>
    <cellStyle name="Normal 14 3 3 2" xfId="9663"/>
    <cellStyle name="Normal 14 3 3 3" xfId="16253"/>
    <cellStyle name="Normal 14 3 4" xfId="5271"/>
    <cellStyle name="Normal 14 3 4 2" xfId="11861"/>
    <cellStyle name="Normal 14 3 4 3" xfId="18451"/>
    <cellStyle name="Normal 14 3 5" xfId="7474"/>
    <cellStyle name="Normal 14 3 6" xfId="14064"/>
    <cellStyle name="Normal 14 4" xfId="1430"/>
    <cellStyle name="Normal 14 4 2" xfId="3621"/>
    <cellStyle name="Normal 14 4 2 2" xfId="10211"/>
    <cellStyle name="Normal 14 4 2 3" xfId="16801"/>
    <cellStyle name="Normal 14 4 3" xfId="5819"/>
    <cellStyle name="Normal 14 4 3 2" xfId="12409"/>
    <cellStyle name="Normal 14 4 3 3" xfId="18999"/>
    <cellStyle name="Normal 14 4 4" xfId="8022"/>
    <cellStyle name="Normal 14 4 5" xfId="14612"/>
    <cellStyle name="Normal 14 5" xfId="2522"/>
    <cellStyle name="Normal 14 5 2" xfId="9112"/>
    <cellStyle name="Normal 14 5 3" xfId="15702"/>
    <cellStyle name="Normal 14 6" xfId="4708"/>
    <cellStyle name="Normal 14 6 2" xfId="11298"/>
    <cellStyle name="Normal 14 6 3" xfId="17888"/>
    <cellStyle name="Normal 14 7" xfId="6911"/>
    <cellStyle name="Normal 14 8" xfId="13501"/>
    <cellStyle name="Normal 15" xfId="324"/>
    <cellStyle name="Normal 15 2" xfId="583"/>
    <cellStyle name="Normal 16" xfId="346"/>
    <cellStyle name="Normal 17" xfId="605"/>
    <cellStyle name="Normal 17 2" xfId="1159"/>
    <cellStyle name="Normal 17 2 2" xfId="2262"/>
    <cellStyle name="Normal 17 2 2 2" xfId="4452"/>
    <cellStyle name="Normal 17 2 2 2 2" xfId="11042"/>
    <cellStyle name="Normal 17 2 2 2 3" xfId="17632"/>
    <cellStyle name="Normal 17 2 2 3" xfId="6650"/>
    <cellStyle name="Normal 17 2 2 3 2" xfId="13240"/>
    <cellStyle name="Normal 17 2 2 3 3" xfId="19830"/>
    <cellStyle name="Normal 17 2 2 4" xfId="8853"/>
    <cellStyle name="Normal 17 2 2 5" xfId="15443"/>
    <cellStyle name="Normal 17 2 3" xfId="3353"/>
    <cellStyle name="Normal 17 2 3 2" xfId="9943"/>
    <cellStyle name="Normal 17 2 3 3" xfId="16533"/>
    <cellStyle name="Normal 17 2 4" xfId="5551"/>
    <cellStyle name="Normal 17 2 4 2" xfId="12141"/>
    <cellStyle name="Normal 17 2 4 3" xfId="18731"/>
    <cellStyle name="Normal 17 2 5" xfId="7754"/>
    <cellStyle name="Normal 17 2 6" xfId="14344"/>
    <cellStyle name="Normal 17 3" xfId="1710"/>
    <cellStyle name="Normal 17 3 2" xfId="3901"/>
    <cellStyle name="Normal 17 3 2 2" xfId="10491"/>
    <cellStyle name="Normal 17 3 2 3" xfId="17081"/>
    <cellStyle name="Normal 17 3 3" xfId="6099"/>
    <cellStyle name="Normal 17 3 3 2" xfId="12689"/>
    <cellStyle name="Normal 17 3 3 3" xfId="19279"/>
    <cellStyle name="Normal 17 3 4" xfId="8302"/>
    <cellStyle name="Normal 17 3 5" xfId="14892"/>
    <cellStyle name="Normal 17 4" xfId="2802"/>
    <cellStyle name="Normal 17 4 2" xfId="9392"/>
    <cellStyle name="Normal 17 4 3" xfId="15982"/>
    <cellStyle name="Normal 17 5" xfId="4988"/>
    <cellStyle name="Normal 17 5 2" xfId="11578"/>
    <cellStyle name="Normal 17 5 3" xfId="18168"/>
    <cellStyle name="Normal 17 6" xfId="7191"/>
    <cellStyle name="Normal 17 7" xfId="13781"/>
    <cellStyle name="Normal 18" xfId="105"/>
    <cellStyle name="Normal 18 2" xfId="667"/>
    <cellStyle name="Normal 18 3" xfId="1746"/>
    <cellStyle name="Normal 18 4" xfId="642"/>
    <cellStyle name="Normal 19" xfId="643"/>
    <cellStyle name="Normal 19 2" xfId="1747"/>
    <cellStyle name="Normal 19 2 2" xfId="3937"/>
    <cellStyle name="Normal 19 2 2 2" xfId="10527"/>
    <cellStyle name="Normal 19 2 2 3" xfId="17117"/>
    <cellStyle name="Normal 19 2 3" xfId="6135"/>
    <cellStyle name="Normal 19 2 3 2" xfId="12725"/>
    <cellStyle name="Normal 19 2 3 3" xfId="19315"/>
    <cellStyle name="Normal 19 2 4" xfId="8338"/>
    <cellStyle name="Normal 19 2 5" xfId="14928"/>
    <cellStyle name="Normal 19 3" xfId="2838"/>
    <cellStyle name="Normal 19 3 2" xfId="9428"/>
    <cellStyle name="Normal 19 3 3" xfId="16018"/>
    <cellStyle name="Normal 19 4" xfId="5036"/>
    <cellStyle name="Normal 19 4 2" xfId="11626"/>
    <cellStyle name="Normal 19 4 3" xfId="18216"/>
    <cellStyle name="Normal 19 5" xfId="7239"/>
    <cellStyle name="Normal 19 6" xfId="13829"/>
    <cellStyle name="Normal 2" xfId="45"/>
    <cellStyle name="Normal 2 10" xfId="155"/>
    <cellStyle name="Normal 2 10 2" xfId="273"/>
    <cellStyle name="Normal 2 10 2 2" xfId="534"/>
    <cellStyle name="Normal 2 10 2 2 2" xfId="1089"/>
    <cellStyle name="Normal 2 10 2 2 2 2" xfId="2192"/>
    <cellStyle name="Normal 2 10 2 2 2 2 2" xfId="4382"/>
    <cellStyle name="Normal 2 10 2 2 2 2 2 2" xfId="10972"/>
    <cellStyle name="Normal 2 10 2 2 2 2 2 3" xfId="17562"/>
    <cellStyle name="Normal 2 10 2 2 2 2 3" xfId="6580"/>
    <cellStyle name="Normal 2 10 2 2 2 2 3 2" xfId="13170"/>
    <cellStyle name="Normal 2 10 2 2 2 2 3 3" xfId="19760"/>
    <cellStyle name="Normal 2 10 2 2 2 2 4" xfId="8783"/>
    <cellStyle name="Normal 2 10 2 2 2 2 5" xfId="15373"/>
    <cellStyle name="Normal 2 10 2 2 2 3" xfId="3283"/>
    <cellStyle name="Normal 2 10 2 2 2 3 2" xfId="9873"/>
    <cellStyle name="Normal 2 10 2 2 2 3 3" xfId="16463"/>
    <cellStyle name="Normal 2 10 2 2 2 4" xfId="5481"/>
    <cellStyle name="Normal 2 10 2 2 2 4 2" xfId="12071"/>
    <cellStyle name="Normal 2 10 2 2 2 4 3" xfId="18661"/>
    <cellStyle name="Normal 2 10 2 2 2 5" xfId="7684"/>
    <cellStyle name="Normal 2 10 2 2 2 6" xfId="14274"/>
    <cellStyle name="Normal 2 10 2 2 3" xfId="1640"/>
    <cellStyle name="Normal 2 10 2 2 3 2" xfId="3831"/>
    <cellStyle name="Normal 2 10 2 2 3 2 2" xfId="10421"/>
    <cellStyle name="Normal 2 10 2 2 3 2 3" xfId="17011"/>
    <cellStyle name="Normal 2 10 2 2 3 3" xfId="6029"/>
    <cellStyle name="Normal 2 10 2 2 3 3 2" xfId="12619"/>
    <cellStyle name="Normal 2 10 2 2 3 3 3" xfId="19209"/>
    <cellStyle name="Normal 2 10 2 2 3 4" xfId="8232"/>
    <cellStyle name="Normal 2 10 2 2 3 5" xfId="14822"/>
    <cellStyle name="Normal 2 10 2 2 4" xfId="2732"/>
    <cellStyle name="Normal 2 10 2 2 4 2" xfId="9322"/>
    <cellStyle name="Normal 2 10 2 2 4 3" xfId="15912"/>
    <cellStyle name="Normal 2 10 2 2 5" xfId="4918"/>
    <cellStyle name="Normal 2 10 2 2 5 2" xfId="11508"/>
    <cellStyle name="Normal 2 10 2 2 5 3" xfId="18098"/>
    <cellStyle name="Normal 2 10 2 2 6" xfId="7121"/>
    <cellStyle name="Normal 2 10 2 2 7" xfId="13711"/>
    <cellStyle name="Normal 2 10 2 3" xfId="833"/>
    <cellStyle name="Normal 2 10 2 3 2" xfId="1936"/>
    <cellStyle name="Normal 2 10 2 3 2 2" xfId="4126"/>
    <cellStyle name="Normal 2 10 2 3 2 2 2" xfId="10716"/>
    <cellStyle name="Normal 2 10 2 3 2 2 3" xfId="17306"/>
    <cellStyle name="Normal 2 10 2 3 2 3" xfId="6324"/>
    <cellStyle name="Normal 2 10 2 3 2 3 2" xfId="12914"/>
    <cellStyle name="Normal 2 10 2 3 2 3 3" xfId="19504"/>
    <cellStyle name="Normal 2 10 2 3 2 4" xfId="8527"/>
    <cellStyle name="Normal 2 10 2 3 2 5" xfId="15117"/>
    <cellStyle name="Normal 2 10 2 3 3" xfId="3027"/>
    <cellStyle name="Normal 2 10 2 3 3 2" xfId="9617"/>
    <cellStyle name="Normal 2 10 2 3 3 3" xfId="16207"/>
    <cellStyle name="Normal 2 10 2 3 4" xfId="5225"/>
    <cellStyle name="Normal 2 10 2 3 4 2" xfId="11815"/>
    <cellStyle name="Normal 2 10 2 3 4 3" xfId="18405"/>
    <cellStyle name="Normal 2 10 2 3 5" xfId="7428"/>
    <cellStyle name="Normal 2 10 2 3 6" xfId="14018"/>
    <cellStyle name="Normal 2 10 2 4" xfId="1384"/>
    <cellStyle name="Normal 2 10 2 4 2" xfId="3575"/>
    <cellStyle name="Normal 2 10 2 4 2 2" xfId="10165"/>
    <cellStyle name="Normal 2 10 2 4 2 3" xfId="16755"/>
    <cellStyle name="Normal 2 10 2 4 3" xfId="5773"/>
    <cellStyle name="Normal 2 10 2 4 3 2" xfId="12363"/>
    <cellStyle name="Normal 2 10 2 4 3 3" xfId="18953"/>
    <cellStyle name="Normal 2 10 2 4 4" xfId="7976"/>
    <cellStyle name="Normal 2 10 2 4 5" xfId="14566"/>
    <cellStyle name="Normal 2 10 2 5" xfId="2476"/>
    <cellStyle name="Normal 2 10 2 5 2" xfId="9066"/>
    <cellStyle name="Normal 2 10 2 5 3" xfId="15656"/>
    <cellStyle name="Normal 2 10 2 6" xfId="4662"/>
    <cellStyle name="Normal 2 10 2 6 2" xfId="11252"/>
    <cellStyle name="Normal 2 10 2 6 3" xfId="17842"/>
    <cellStyle name="Normal 2 10 2 7" xfId="6865"/>
    <cellStyle name="Normal 2 10 2 8" xfId="13455"/>
    <cellStyle name="Normal 2 10 3" xfId="418"/>
    <cellStyle name="Normal 2 10 3 2" xfId="973"/>
    <cellStyle name="Normal 2 10 3 2 2" xfId="2076"/>
    <cellStyle name="Normal 2 10 3 2 2 2" xfId="4266"/>
    <cellStyle name="Normal 2 10 3 2 2 2 2" xfId="10856"/>
    <cellStyle name="Normal 2 10 3 2 2 2 3" xfId="17446"/>
    <cellStyle name="Normal 2 10 3 2 2 3" xfId="6464"/>
    <cellStyle name="Normal 2 10 3 2 2 3 2" xfId="13054"/>
    <cellStyle name="Normal 2 10 3 2 2 3 3" xfId="19644"/>
    <cellStyle name="Normal 2 10 3 2 2 4" xfId="8667"/>
    <cellStyle name="Normal 2 10 3 2 2 5" xfId="15257"/>
    <cellStyle name="Normal 2 10 3 2 3" xfId="3167"/>
    <cellStyle name="Normal 2 10 3 2 3 2" xfId="9757"/>
    <cellStyle name="Normal 2 10 3 2 3 3" xfId="16347"/>
    <cellStyle name="Normal 2 10 3 2 4" xfId="5365"/>
    <cellStyle name="Normal 2 10 3 2 4 2" xfId="11955"/>
    <cellStyle name="Normal 2 10 3 2 4 3" xfId="18545"/>
    <cellStyle name="Normal 2 10 3 2 5" xfId="7568"/>
    <cellStyle name="Normal 2 10 3 2 6" xfId="14158"/>
    <cellStyle name="Normal 2 10 3 3" xfId="1524"/>
    <cellStyle name="Normal 2 10 3 3 2" xfId="3715"/>
    <cellStyle name="Normal 2 10 3 3 2 2" xfId="10305"/>
    <cellStyle name="Normal 2 10 3 3 2 3" xfId="16895"/>
    <cellStyle name="Normal 2 10 3 3 3" xfId="5913"/>
    <cellStyle name="Normal 2 10 3 3 3 2" xfId="12503"/>
    <cellStyle name="Normal 2 10 3 3 3 3" xfId="19093"/>
    <cellStyle name="Normal 2 10 3 3 4" xfId="8116"/>
    <cellStyle name="Normal 2 10 3 3 5" xfId="14706"/>
    <cellStyle name="Normal 2 10 3 4" xfId="2616"/>
    <cellStyle name="Normal 2 10 3 4 2" xfId="9206"/>
    <cellStyle name="Normal 2 10 3 4 3" xfId="15796"/>
    <cellStyle name="Normal 2 10 3 5" xfId="4802"/>
    <cellStyle name="Normal 2 10 3 5 2" xfId="11392"/>
    <cellStyle name="Normal 2 10 3 5 3" xfId="17982"/>
    <cellStyle name="Normal 2 10 3 6" xfId="7005"/>
    <cellStyle name="Normal 2 10 3 7" xfId="13595"/>
    <cellStyle name="Normal 2 10 4" xfId="717"/>
    <cellStyle name="Normal 2 10 4 2" xfId="1820"/>
    <cellStyle name="Normal 2 10 4 2 2" xfId="4010"/>
    <cellStyle name="Normal 2 10 4 2 2 2" xfId="10600"/>
    <cellStyle name="Normal 2 10 4 2 2 3" xfId="17190"/>
    <cellStyle name="Normal 2 10 4 2 3" xfId="6208"/>
    <cellStyle name="Normal 2 10 4 2 3 2" xfId="12798"/>
    <cellStyle name="Normal 2 10 4 2 3 3" xfId="19388"/>
    <cellStyle name="Normal 2 10 4 2 4" xfId="8411"/>
    <cellStyle name="Normal 2 10 4 2 5" xfId="15001"/>
    <cellStyle name="Normal 2 10 4 3" xfId="2911"/>
    <cellStyle name="Normal 2 10 4 3 2" xfId="9501"/>
    <cellStyle name="Normal 2 10 4 3 3" xfId="16091"/>
    <cellStyle name="Normal 2 10 4 4" xfId="5109"/>
    <cellStyle name="Normal 2 10 4 4 2" xfId="11699"/>
    <cellStyle name="Normal 2 10 4 4 3" xfId="18289"/>
    <cellStyle name="Normal 2 10 4 5" xfId="7312"/>
    <cellStyle name="Normal 2 10 4 6" xfId="13902"/>
    <cellStyle name="Normal 2 10 5" xfId="1268"/>
    <cellStyle name="Normal 2 10 5 2" xfId="3459"/>
    <cellStyle name="Normal 2 10 5 2 2" xfId="10049"/>
    <cellStyle name="Normal 2 10 5 2 3" xfId="16639"/>
    <cellStyle name="Normal 2 10 5 3" xfId="5657"/>
    <cellStyle name="Normal 2 10 5 3 2" xfId="12247"/>
    <cellStyle name="Normal 2 10 5 3 3" xfId="18837"/>
    <cellStyle name="Normal 2 10 5 4" xfId="7860"/>
    <cellStyle name="Normal 2 10 5 5" xfId="14450"/>
    <cellStyle name="Normal 2 10 6" xfId="2360"/>
    <cellStyle name="Normal 2 10 6 2" xfId="8950"/>
    <cellStyle name="Normal 2 10 6 3" xfId="15540"/>
    <cellStyle name="Normal 2 10 7" xfId="4546"/>
    <cellStyle name="Normal 2 10 7 2" xfId="11136"/>
    <cellStyle name="Normal 2 10 7 3" xfId="17726"/>
    <cellStyle name="Normal 2 10 8" xfId="6749"/>
    <cellStyle name="Normal 2 10 9" xfId="13339"/>
    <cellStyle name="Normal 2 11" xfId="179"/>
    <cellStyle name="Normal 2 11 2" xfId="297"/>
    <cellStyle name="Normal 2 11 2 2" xfId="558"/>
    <cellStyle name="Normal 2 11 2 2 2" xfId="1113"/>
    <cellStyle name="Normal 2 11 2 2 2 2" xfId="2216"/>
    <cellStyle name="Normal 2 11 2 2 2 2 2" xfId="4406"/>
    <cellStyle name="Normal 2 11 2 2 2 2 2 2" xfId="10996"/>
    <cellStyle name="Normal 2 11 2 2 2 2 2 3" xfId="17586"/>
    <cellStyle name="Normal 2 11 2 2 2 2 3" xfId="6604"/>
    <cellStyle name="Normal 2 11 2 2 2 2 3 2" xfId="13194"/>
    <cellStyle name="Normal 2 11 2 2 2 2 3 3" xfId="19784"/>
    <cellStyle name="Normal 2 11 2 2 2 2 4" xfId="8807"/>
    <cellStyle name="Normal 2 11 2 2 2 2 5" xfId="15397"/>
    <cellStyle name="Normal 2 11 2 2 2 3" xfId="3307"/>
    <cellStyle name="Normal 2 11 2 2 2 3 2" xfId="9897"/>
    <cellStyle name="Normal 2 11 2 2 2 3 3" xfId="16487"/>
    <cellStyle name="Normal 2 11 2 2 2 4" xfId="5505"/>
    <cellStyle name="Normal 2 11 2 2 2 4 2" xfId="12095"/>
    <cellStyle name="Normal 2 11 2 2 2 4 3" xfId="18685"/>
    <cellStyle name="Normal 2 11 2 2 2 5" xfId="7708"/>
    <cellStyle name="Normal 2 11 2 2 2 6" xfId="14298"/>
    <cellStyle name="Normal 2 11 2 2 3" xfId="1664"/>
    <cellStyle name="Normal 2 11 2 2 3 2" xfId="3855"/>
    <cellStyle name="Normal 2 11 2 2 3 2 2" xfId="10445"/>
    <cellStyle name="Normal 2 11 2 2 3 2 3" xfId="17035"/>
    <cellStyle name="Normal 2 11 2 2 3 3" xfId="6053"/>
    <cellStyle name="Normal 2 11 2 2 3 3 2" xfId="12643"/>
    <cellStyle name="Normal 2 11 2 2 3 3 3" xfId="19233"/>
    <cellStyle name="Normal 2 11 2 2 3 4" xfId="8256"/>
    <cellStyle name="Normal 2 11 2 2 3 5" xfId="14846"/>
    <cellStyle name="Normal 2 11 2 2 4" xfId="2756"/>
    <cellStyle name="Normal 2 11 2 2 4 2" xfId="9346"/>
    <cellStyle name="Normal 2 11 2 2 4 3" xfId="15936"/>
    <cellStyle name="Normal 2 11 2 2 5" xfId="4942"/>
    <cellStyle name="Normal 2 11 2 2 5 2" xfId="11532"/>
    <cellStyle name="Normal 2 11 2 2 5 3" xfId="18122"/>
    <cellStyle name="Normal 2 11 2 2 6" xfId="7145"/>
    <cellStyle name="Normal 2 11 2 2 7" xfId="13735"/>
    <cellStyle name="Normal 2 11 2 3" xfId="857"/>
    <cellStyle name="Normal 2 11 2 3 2" xfId="1960"/>
    <cellStyle name="Normal 2 11 2 3 2 2" xfId="4150"/>
    <cellStyle name="Normal 2 11 2 3 2 2 2" xfId="10740"/>
    <cellStyle name="Normal 2 11 2 3 2 2 3" xfId="17330"/>
    <cellStyle name="Normal 2 11 2 3 2 3" xfId="6348"/>
    <cellStyle name="Normal 2 11 2 3 2 3 2" xfId="12938"/>
    <cellStyle name="Normal 2 11 2 3 2 3 3" xfId="19528"/>
    <cellStyle name="Normal 2 11 2 3 2 4" xfId="8551"/>
    <cellStyle name="Normal 2 11 2 3 2 5" xfId="15141"/>
    <cellStyle name="Normal 2 11 2 3 3" xfId="3051"/>
    <cellStyle name="Normal 2 11 2 3 3 2" xfId="9641"/>
    <cellStyle name="Normal 2 11 2 3 3 3" xfId="16231"/>
    <cellStyle name="Normal 2 11 2 3 4" xfId="5249"/>
    <cellStyle name="Normal 2 11 2 3 4 2" xfId="11839"/>
    <cellStyle name="Normal 2 11 2 3 4 3" xfId="18429"/>
    <cellStyle name="Normal 2 11 2 3 5" xfId="7452"/>
    <cellStyle name="Normal 2 11 2 3 6" xfId="14042"/>
    <cellStyle name="Normal 2 11 2 4" xfId="1408"/>
    <cellStyle name="Normal 2 11 2 4 2" xfId="3599"/>
    <cellStyle name="Normal 2 11 2 4 2 2" xfId="10189"/>
    <cellStyle name="Normal 2 11 2 4 2 3" xfId="16779"/>
    <cellStyle name="Normal 2 11 2 4 3" xfId="5797"/>
    <cellStyle name="Normal 2 11 2 4 3 2" xfId="12387"/>
    <cellStyle name="Normal 2 11 2 4 3 3" xfId="18977"/>
    <cellStyle name="Normal 2 11 2 4 4" xfId="8000"/>
    <cellStyle name="Normal 2 11 2 4 5" xfId="14590"/>
    <cellStyle name="Normal 2 11 2 5" xfId="2500"/>
    <cellStyle name="Normal 2 11 2 5 2" xfId="9090"/>
    <cellStyle name="Normal 2 11 2 5 3" xfId="15680"/>
    <cellStyle name="Normal 2 11 2 6" xfId="4686"/>
    <cellStyle name="Normal 2 11 2 6 2" xfId="11276"/>
    <cellStyle name="Normal 2 11 2 6 3" xfId="17866"/>
    <cellStyle name="Normal 2 11 2 7" xfId="6889"/>
    <cellStyle name="Normal 2 11 2 8" xfId="13479"/>
    <cellStyle name="Normal 2 11 3" xfId="442"/>
    <cellStyle name="Normal 2 11 3 2" xfId="997"/>
    <cellStyle name="Normal 2 11 3 2 2" xfId="2100"/>
    <cellStyle name="Normal 2 11 3 2 2 2" xfId="4290"/>
    <cellStyle name="Normal 2 11 3 2 2 2 2" xfId="10880"/>
    <cellStyle name="Normal 2 11 3 2 2 2 3" xfId="17470"/>
    <cellStyle name="Normal 2 11 3 2 2 3" xfId="6488"/>
    <cellStyle name="Normal 2 11 3 2 2 3 2" xfId="13078"/>
    <cellStyle name="Normal 2 11 3 2 2 3 3" xfId="19668"/>
    <cellStyle name="Normal 2 11 3 2 2 4" xfId="8691"/>
    <cellStyle name="Normal 2 11 3 2 2 5" xfId="15281"/>
    <cellStyle name="Normal 2 11 3 2 3" xfId="3191"/>
    <cellStyle name="Normal 2 11 3 2 3 2" xfId="9781"/>
    <cellStyle name="Normal 2 11 3 2 3 3" xfId="16371"/>
    <cellStyle name="Normal 2 11 3 2 4" xfId="5389"/>
    <cellStyle name="Normal 2 11 3 2 4 2" xfId="11979"/>
    <cellStyle name="Normal 2 11 3 2 4 3" xfId="18569"/>
    <cellStyle name="Normal 2 11 3 2 5" xfId="7592"/>
    <cellStyle name="Normal 2 11 3 2 6" xfId="14182"/>
    <cellStyle name="Normal 2 11 3 3" xfId="1548"/>
    <cellStyle name="Normal 2 11 3 3 2" xfId="3739"/>
    <cellStyle name="Normal 2 11 3 3 2 2" xfId="10329"/>
    <cellStyle name="Normal 2 11 3 3 2 3" xfId="16919"/>
    <cellStyle name="Normal 2 11 3 3 3" xfId="5937"/>
    <cellStyle name="Normal 2 11 3 3 3 2" xfId="12527"/>
    <cellStyle name="Normal 2 11 3 3 3 3" xfId="19117"/>
    <cellStyle name="Normal 2 11 3 3 4" xfId="8140"/>
    <cellStyle name="Normal 2 11 3 3 5" xfId="14730"/>
    <cellStyle name="Normal 2 11 3 4" xfId="2640"/>
    <cellStyle name="Normal 2 11 3 4 2" xfId="9230"/>
    <cellStyle name="Normal 2 11 3 4 3" xfId="15820"/>
    <cellStyle name="Normal 2 11 3 5" xfId="4826"/>
    <cellStyle name="Normal 2 11 3 5 2" xfId="11416"/>
    <cellStyle name="Normal 2 11 3 5 3" xfId="18006"/>
    <cellStyle name="Normal 2 11 3 6" xfId="7029"/>
    <cellStyle name="Normal 2 11 3 7" xfId="13619"/>
    <cellStyle name="Normal 2 11 4" xfId="741"/>
    <cellStyle name="Normal 2 11 4 2" xfId="1844"/>
    <cellStyle name="Normal 2 11 4 2 2" xfId="4034"/>
    <cellStyle name="Normal 2 11 4 2 2 2" xfId="10624"/>
    <cellStyle name="Normal 2 11 4 2 2 3" xfId="17214"/>
    <cellStyle name="Normal 2 11 4 2 3" xfId="6232"/>
    <cellStyle name="Normal 2 11 4 2 3 2" xfId="12822"/>
    <cellStyle name="Normal 2 11 4 2 3 3" xfId="19412"/>
    <cellStyle name="Normal 2 11 4 2 4" xfId="8435"/>
    <cellStyle name="Normal 2 11 4 2 5" xfId="15025"/>
    <cellStyle name="Normal 2 11 4 3" xfId="2935"/>
    <cellStyle name="Normal 2 11 4 3 2" xfId="9525"/>
    <cellStyle name="Normal 2 11 4 3 3" xfId="16115"/>
    <cellStyle name="Normal 2 11 4 4" xfId="5133"/>
    <cellStyle name="Normal 2 11 4 4 2" xfId="11723"/>
    <cellStyle name="Normal 2 11 4 4 3" xfId="18313"/>
    <cellStyle name="Normal 2 11 4 5" xfId="7336"/>
    <cellStyle name="Normal 2 11 4 6" xfId="13926"/>
    <cellStyle name="Normal 2 11 5" xfId="1292"/>
    <cellStyle name="Normal 2 11 5 2" xfId="3483"/>
    <cellStyle name="Normal 2 11 5 2 2" xfId="10073"/>
    <cellStyle name="Normal 2 11 5 2 3" xfId="16663"/>
    <cellStyle name="Normal 2 11 5 3" xfId="5681"/>
    <cellStyle name="Normal 2 11 5 3 2" xfId="12271"/>
    <cellStyle name="Normal 2 11 5 3 3" xfId="18861"/>
    <cellStyle name="Normal 2 11 5 4" xfId="7884"/>
    <cellStyle name="Normal 2 11 5 5" xfId="14474"/>
    <cellStyle name="Normal 2 11 6" xfId="2384"/>
    <cellStyle name="Normal 2 11 6 2" xfId="8974"/>
    <cellStyle name="Normal 2 11 6 3" xfId="15564"/>
    <cellStyle name="Normal 2 11 7" xfId="4570"/>
    <cellStyle name="Normal 2 11 7 2" xfId="11160"/>
    <cellStyle name="Normal 2 11 7 3" xfId="17750"/>
    <cellStyle name="Normal 2 11 8" xfId="6773"/>
    <cellStyle name="Normal 2 11 9" xfId="13363"/>
    <cellStyle name="Normal 2 12" xfId="205"/>
    <cellStyle name="Normal 2 12 2" xfId="466"/>
    <cellStyle name="Normal 2 12 2 2" xfId="1021"/>
    <cellStyle name="Normal 2 12 2 2 2" xfId="2124"/>
    <cellStyle name="Normal 2 12 2 2 2 2" xfId="4314"/>
    <cellStyle name="Normal 2 12 2 2 2 2 2" xfId="10904"/>
    <cellStyle name="Normal 2 12 2 2 2 2 3" xfId="17494"/>
    <cellStyle name="Normal 2 12 2 2 2 3" xfId="6512"/>
    <cellStyle name="Normal 2 12 2 2 2 3 2" xfId="13102"/>
    <cellStyle name="Normal 2 12 2 2 2 3 3" xfId="19692"/>
    <cellStyle name="Normal 2 12 2 2 2 4" xfId="8715"/>
    <cellStyle name="Normal 2 12 2 2 2 5" xfId="15305"/>
    <cellStyle name="Normal 2 12 2 2 3" xfId="3215"/>
    <cellStyle name="Normal 2 12 2 2 3 2" xfId="9805"/>
    <cellStyle name="Normal 2 12 2 2 3 3" xfId="16395"/>
    <cellStyle name="Normal 2 12 2 2 4" xfId="5413"/>
    <cellStyle name="Normal 2 12 2 2 4 2" xfId="12003"/>
    <cellStyle name="Normal 2 12 2 2 4 3" xfId="18593"/>
    <cellStyle name="Normal 2 12 2 2 5" xfId="7616"/>
    <cellStyle name="Normal 2 12 2 2 6" xfId="14206"/>
    <cellStyle name="Normal 2 12 2 3" xfId="1572"/>
    <cellStyle name="Normal 2 12 2 3 2" xfId="3763"/>
    <cellStyle name="Normal 2 12 2 3 2 2" xfId="10353"/>
    <cellStyle name="Normal 2 12 2 3 2 3" xfId="16943"/>
    <cellStyle name="Normal 2 12 2 3 3" xfId="5961"/>
    <cellStyle name="Normal 2 12 2 3 3 2" xfId="12551"/>
    <cellStyle name="Normal 2 12 2 3 3 3" xfId="19141"/>
    <cellStyle name="Normal 2 12 2 3 4" xfId="8164"/>
    <cellStyle name="Normal 2 12 2 3 5" xfId="14754"/>
    <cellStyle name="Normal 2 12 2 4" xfId="2664"/>
    <cellStyle name="Normal 2 12 2 4 2" xfId="9254"/>
    <cellStyle name="Normal 2 12 2 4 3" xfId="15844"/>
    <cellStyle name="Normal 2 12 2 5" xfId="4850"/>
    <cellStyle name="Normal 2 12 2 5 2" xfId="11440"/>
    <cellStyle name="Normal 2 12 2 5 3" xfId="18030"/>
    <cellStyle name="Normal 2 12 2 6" xfId="7053"/>
    <cellStyle name="Normal 2 12 2 7" xfId="13643"/>
    <cellStyle name="Normal 2 12 3" xfId="765"/>
    <cellStyle name="Normal 2 12 3 2" xfId="1868"/>
    <cellStyle name="Normal 2 12 3 2 2" xfId="4058"/>
    <cellStyle name="Normal 2 12 3 2 2 2" xfId="10648"/>
    <cellStyle name="Normal 2 12 3 2 2 3" xfId="17238"/>
    <cellStyle name="Normal 2 12 3 2 3" xfId="6256"/>
    <cellStyle name="Normal 2 12 3 2 3 2" xfId="12846"/>
    <cellStyle name="Normal 2 12 3 2 3 3" xfId="19436"/>
    <cellStyle name="Normal 2 12 3 2 4" xfId="8459"/>
    <cellStyle name="Normal 2 12 3 2 5" xfId="15049"/>
    <cellStyle name="Normal 2 12 3 3" xfId="2959"/>
    <cellStyle name="Normal 2 12 3 3 2" xfId="9549"/>
    <cellStyle name="Normal 2 12 3 3 3" xfId="16139"/>
    <cellStyle name="Normal 2 12 3 4" xfId="5157"/>
    <cellStyle name="Normal 2 12 3 4 2" xfId="11747"/>
    <cellStyle name="Normal 2 12 3 4 3" xfId="18337"/>
    <cellStyle name="Normal 2 12 3 5" xfId="7360"/>
    <cellStyle name="Normal 2 12 3 6" xfId="13950"/>
    <cellStyle name="Normal 2 12 4" xfId="1316"/>
    <cellStyle name="Normal 2 12 4 2" xfId="3507"/>
    <cellStyle name="Normal 2 12 4 2 2" xfId="10097"/>
    <cellStyle name="Normal 2 12 4 2 3" xfId="16687"/>
    <cellStyle name="Normal 2 12 4 3" xfId="5705"/>
    <cellStyle name="Normal 2 12 4 3 2" xfId="12295"/>
    <cellStyle name="Normal 2 12 4 3 3" xfId="18885"/>
    <cellStyle name="Normal 2 12 4 4" xfId="7908"/>
    <cellStyle name="Normal 2 12 4 5" xfId="14498"/>
    <cellStyle name="Normal 2 12 5" xfId="2408"/>
    <cellStyle name="Normal 2 12 5 2" xfId="8998"/>
    <cellStyle name="Normal 2 12 5 3" xfId="15588"/>
    <cellStyle name="Normal 2 12 6" xfId="4594"/>
    <cellStyle name="Normal 2 12 6 2" xfId="11184"/>
    <cellStyle name="Normal 2 12 6 3" xfId="17774"/>
    <cellStyle name="Normal 2 12 7" xfId="6797"/>
    <cellStyle name="Normal 2 12 8" xfId="13387"/>
    <cellStyle name="Normal 2 13" xfId="323"/>
    <cellStyle name="Normal 2 13 2" xfId="582"/>
    <cellStyle name="Normal 2 13 2 2" xfId="1137"/>
    <cellStyle name="Normal 2 13 2 2 2" xfId="2240"/>
    <cellStyle name="Normal 2 13 2 2 2 2" xfId="4430"/>
    <cellStyle name="Normal 2 13 2 2 2 2 2" xfId="11020"/>
    <cellStyle name="Normal 2 13 2 2 2 2 3" xfId="17610"/>
    <cellStyle name="Normal 2 13 2 2 2 3" xfId="6628"/>
    <cellStyle name="Normal 2 13 2 2 2 3 2" xfId="13218"/>
    <cellStyle name="Normal 2 13 2 2 2 3 3" xfId="19808"/>
    <cellStyle name="Normal 2 13 2 2 2 4" xfId="8831"/>
    <cellStyle name="Normal 2 13 2 2 2 5" xfId="15421"/>
    <cellStyle name="Normal 2 13 2 2 3" xfId="3331"/>
    <cellStyle name="Normal 2 13 2 2 3 2" xfId="9921"/>
    <cellStyle name="Normal 2 13 2 2 3 3" xfId="16511"/>
    <cellStyle name="Normal 2 13 2 2 4" xfId="5529"/>
    <cellStyle name="Normal 2 13 2 2 4 2" xfId="12119"/>
    <cellStyle name="Normal 2 13 2 2 4 3" xfId="18709"/>
    <cellStyle name="Normal 2 13 2 2 5" xfId="7732"/>
    <cellStyle name="Normal 2 13 2 2 6" xfId="14322"/>
    <cellStyle name="Normal 2 13 2 3" xfId="1688"/>
    <cellStyle name="Normal 2 13 2 3 2" xfId="3879"/>
    <cellStyle name="Normal 2 13 2 3 2 2" xfId="10469"/>
    <cellStyle name="Normal 2 13 2 3 2 3" xfId="17059"/>
    <cellStyle name="Normal 2 13 2 3 3" xfId="6077"/>
    <cellStyle name="Normal 2 13 2 3 3 2" xfId="12667"/>
    <cellStyle name="Normal 2 13 2 3 3 3" xfId="19257"/>
    <cellStyle name="Normal 2 13 2 3 4" xfId="8280"/>
    <cellStyle name="Normal 2 13 2 3 5" xfId="14870"/>
    <cellStyle name="Normal 2 13 2 4" xfId="2780"/>
    <cellStyle name="Normal 2 13 2 4 2" xfId="9370"/>
    <cellStyle name="Normal 2 13 2 4 3" xfId="15960"/>
    <cellStyle name="Normal 2 13 2 5" xfId="4966"/>
    <cellStyle name="Normal 2 13 2 5 2" xfId="11556"/>
    <cellStyle name="Normal 2 13 2 5 3" xfId="18146"/>
    <cellStyle name="Normal 2 13 2 6" xfId="7169"/>
    <cellStyle name="Normal 2 13 2 7" xfId="13759"/>
    <cellStyle name="Normal 2 13 3" xfId="881"/>
    <cellStyle name="Normal 2 13 3 2" xfId="1984"/>
    <cellStyle name="Normal 2 13 3 2 2" xfId="4174"/>
    <cellStyle name="Normal 2 13 3 2 2 2" xfId="10764"/>
    <cellStyle name="Normal 2 13 3 2 2 3" xfId="17354"/>
    <cellStyle name="Normal 2 13 3 2 3" xfId="6372"/>
    <cellStyle name="Normal 2 13 3 2 3 2" xfId="12962"/>
    <cellStyle name="Normal 2 13 3 2 3 3" xfId="19552"/>
    <cellStyle name="Normal 2 13 3 2 4" xfId="8575"/>
    <cellStyle name="Normal 2 13 3 2 5" xfId="15165"/>
    <cellStyle name="Normal 2 13 3 3" xfId="3075"/>
    <cellStyle name="Normal 2 13 3 3 2" xfId="9665"/>
    <cellStyle name="Normal 2 13 3 3 3" xfId="16255"/>
    <cellStyle name="Normal 2 13 3 4" xfId="5273"/>
    <cellStyle name="Normal 2 13 3 4 2" xfId="11863"/>
    <cellStyle name="Normal 2 13 3 4 3" xfId="18453"/>
    <cellStyle name="Normal 2 13 3 5" xfId="7476"/>
    <cellStyle name="Normal 2 13 3 6" xfId="14066"/>
    <cellStyle name="Normal 2 13 4" xfId="1432"/>
    <cellStyle name="Normal 2 13 4 2" xfId="3623"/>
    <cellStyle name="Normal 2 13 4 2 2" xfId="10213"/>
    <cellStyle name="Normal 2 13 4 2 3" xfId="16803"/>
    <cellStyle name="Normal 2 13 4 3" xfId="5821"/>
    <cellStyle name="Normal 2 13 4 3 2" xfId="12411"/>
    <cellStyle name="Normal 2 13 4 3 3" xfId="19001"/>
    <cellStyle name="Normal 2 13 4 4" xfId="8024"/>
    <cellStyle name="Normal 2 13 4 5" xfId="14614"/>
    <cellStyle name="Normal 2 13 5" xfId="2524"/>
    <cellStyle name="Normal 2 13 5 2" xfId="9114"/>
    <cellStyle name="Normal 2 13 5 3" xfId="15704"/>
    <cellStyle name="Normal 2 13 6" xfId="4710"/>
    <cellStyle name="Normal 2 13 6 2" xfId="11300"/>
    <cellStyle name="Normal 2 13 6 3" xfId="17890"/>
    <cellStyle name="Normal 2 13 7" xfId="6913"/>
    <cellStyle name="Normal 2 13 8" xfId="13503"/>
    <cellStyle name="Normal 2 14" xfId="350"/>
    <cellStyle name="Normal 2 14 2" xfId="905"/>
    <cellStyle name="Normal 2 14 2 2" xfId="2008"/>
    <cellStyle name="Normal 2 14 2 2 2" xfId="4198"/>
    <cellStyle name="Normal 2 14 2 2 2 2" xfId="10788"/>
    <cellStyle name="Normal 2 14 2 2 2 3" xfId="17378"/>
    <cellStyle name="Normal 2 14 2 2 3" xfId="6396"/>
    <cellStyle name="Normal 2 14 2 2 3 2" xfId="12986"/>
    <cellStyle name="Normal 2 14 2 2 3 3" xfId="19576"/>
    <cellStyle name="Normal 2 14 2 2 4" xfId="8599"/>
    <cellStyle name="Normal 2 14 2 2 5" xfId="15189"/>
    <cellStyle name="Normal 2 14 2 3" xfId="3099"/>
    <cellStyle name="Normal 2 14 2 3 2" xfId="9689"/>
    <cellStyle name="Normal 2 14 2 3 3" xfId="16279"/>
    <cellStyle name="Normal 2 14 2 4" xfId="5297"/>
    <cellStyle name="Normal 2 14 2 4 2" xfId="11887"/>
    <cellStyle name="Normal 2 14 2 4 3" xfId="18477"/>
    <cellStyle name="Normal 2 14 2 5" xfId="7500"/>
    <cellStyle name="Normal 2 14 2 6" xfId="14090"/>
    <cellStyle name="Normal 2 14 3" xfId="1456"/>
    <cellStyle name="Normal 2 14 3 2" xfId="3647"/>
    <cellStyle name="Normal 2 14 3 2 2" xfId="10237"/>
    <cellStyle name="Normal 2 14 3 2 3" xfId="16827"/>
    <cellStyle name="Normal 2 14 3 3" xfId="5845"/>
    <cellStyle name="Normal 2 14 3 3 2" xfId="12435"/>
    <cellStyle name="Normal 2 14 3 3 3" xfId="19025"/>
    <cellStyle name="Normal 2 14 3 4" xfId="8048"/>
    <cellStyle name="Normal 2 14 3 5" xfId="14638"/>
    <cellStyle name="Normal 2 14 4" xfId="2548"/>
    <cellStyle name="Normal 2 14 4 2" xfId="9138"/>
    <cellStyle name="Normal 2 14 4 3" xfId="15728"/>
    <cellStyle name="Normal 2 14 5" xfId="4734"/>
    <cellStyle name="Normal 2 14 5 2" xfId="11324"/>
    <cellStyle name="Normal 2 14 5 3" xfId="17914"/>
    <cellStyle name="Normal 2 14 6" xfId="6937"/>
    <cellStyle name="Normal 2 14 7" xfId="13527"/>
    <cellStyle name="Normal 2 15" xfId="607"/>
    <cellStyle name="Normal 2 15 2" xfId="1161"/>
    <cellStyle name="Normal 2 15 2 2" xfId="2264"/>
    <cellStyle name="Normal 2 15 2 2 2" xfId="4454"/>
    <cellStyle name="Normal 2 15 2 2 2 2" xfId="11044"/>
    <cellStyle name="Normal 2 15 2 2 2 3" xfId="17634"/>
    <cellStyle name="Normal 2 15 2 2 3" xfId="6652"/>
    <cellStyle name="Normal 2 15 2 2 3 2" xfId="13242"/>
    <cellStyle name="Normal 2 15 2 2 3 3" xfId="19832"/>
    <cellStyle name="Normal 2 15 2 2 4" xfId="8855"/>
    <cellStyle name="Normal 2 15 2 2 5" xfId="15445"/>
    <cellStyle name="Normal 2 15 2 3" xfId="3355"/>
    <cellStyle name="Normal 2 15 2 3 2" xfId="9945"/>
    <cellStyle name="Normal 2 15 2 3 3" xfId="16535"/>
    <cellStyle name="Normal 2 15 2 4" xfId="5553"/>
    <cellStyle name="Normal 2 15 2 4 2" xfId="12143"/>
    <cellStyle name="Normal 2 15 2 4 3" xfId="18733"/>
    <cellStyle name="Normal 2 15 2 5" xfId="7756"/>
    <cellStyle name="Normal 2 15 2 6" xfId="14346"/>
    <cellStyle name="Normal 2 15 3" xfId="1712"/>
    <cellStyle name="Normal 2 15 3 2" xfId="3903"/>
    <cellStyle name="Normal 2 15 3 2 2" xfId="10493"/>
    <cellStyle name="Normal 2 15 3 2 3" xfId="17083"/>
    <cellStyle name="Normal 2 15 3 3" xfId="6101"/>
    <cellStyle name="Normal 2 15 3 3 2" xfId="12691"/>
    <cellStyle name="Normal 2 15 3 3 3" xfId="19281"/>
    <cellStyle name="Normal 2 15 3 4" xfId="8304"/>
    <cellStyle name="Normal 2 15 3 5" xfId="14894"/>
    <cellStyle name="Normal 2 15 4" xfId="2804"/>
    <cellStyle name="Normal 2 15 4 2" xfId="9394"/>
    <cellStyle name="Normal 2 15 4 3" xfId="15984"/>
    <cellStyle name="Normal 2 15 5" xfId="4990"/>
    <cellStyle name="Normal 2 15 5 2" xfId="11580"/>
    <cellStyle name="Normal 2 15 5 3" xfId="18170"/>
    <cellStyle name="Normal 2 15 6" xfId="7193"/>
    <cellStyle name="Normal 2 15 7" xfId="13783"/>
    <cellStyle name="Normal 2 16" xfId="632"/>
    <cellStyle name="Normal 2 16 2" xfId="1736"/>
    <cellStyle name="Normal 2 16 2 2" xfId="3927"/>
    <cellStyle name="Normal 2 16 2 2 2" xfId="10517"/>
    <cellStyle name="Normal 2 16 2 2 3" xfId="17107"/>
    <cellStyle name="Normal 2 16 2 3" xfId="6125"/>
    <cellStyle name="Normal 2 16 2 3 2" xfId="12715"/>
    <cellStyle name="Normal 2 16 2 3 3" xfId="19305"/>
    <cellStyle name="Normal 2 16 2 4" xfId="8328"/>
    <cellStyle name="Normal 2 16 2 5" xfId="14918"/>
    <cellStyle name="Normal 2 16 3" xfId="2828"/>
    <cellStyle name="Normal 2 16 3 2" xfId="9418"/>
    <cellStyle name="Normal 2 16 3 3" xfId="16008"/>
    <cellStyle name="Normal 2 16 4" xfId="5026"/>
    <cellStyle name="Normal 2 16 4 2" xfId="11616"/>
    <cellStyle name="Normal 2 16 4 3" xfId="18206"/>
    <cellStyle name="Normal 2 16 5" xfId="7229"/>
    <cellStyle name="Normal 2 16 6" xfId="13819"/>
    <cellStyle name="Normal 2 17" xfId="645"/>
    <cellStyle name="Normal 2 17 2" xfId="1749"/>
    <cellStyle name="Normal 2 17 2 2" xfId="3939"/>
    <cellStyle name="Normal 2 17 2 2 2" xfId="10529"/>
    <cellStyle name="Normal 2 17 2 2 3" xfId="17119"/>
    <cellStyle name="Normal 2 17 2 3" xfId="6137"/>
    <cellStyle name="Normal 2 17 2 3 2" xfId="12727"/>
    <cellStyle name="Normal 2 17 2 3 3" xfId="19317"/>
    <cellStyle name="Normal 2 17 2 4" xfId="8340"/>
    <cellStyle name="Normal 2 17 2 5" xfId="14930"/>
    <cellStyle name="Normal 2 17 3" xfId="2840"/>
    <cellStyle name="Normal 2 17 3 2" xfId="9430"/>
    <cellStyle name="Normal 2 17 3 3" xfId="16020"/>
    <cellStyle name="Normal 2 17 4" xfId="5038"/>
    <cellStyle name="Normal 2 17 4 2" xfId="11628"/>
    <cellStyle name="Normal 2 17 4 3" xfId="18218"/>
    <cellStyle name="Normal 2 17 5" xfId="7241"/>
    <cellStyle name="Normal 2 17 6" xfId="13831"/>
    <cellStyle name="Normal 2 18" xfId="1200"/>
    <cellStyle name="Normal 2 18 2" xfId="3391"/>
    <cellStyle name="Normal 2 18 2 2" xfId="9981"/>
    <cellStyle name="Normal 2 18 2 3" xfId="16571"/>
    <cellStyle name="Normal 2 18 3" xfId="5589"/>
    <cellStyle name="Normal 2 18 3 2" xfId="12179"/>
    <cellStyle name="Normal 2 18 3 3" xfId="18769"/>
    <cellStyle name="Normal 2 18 4" xfId="7792"/>
    <cellStyle name="Normal 2 18 5" xfId="14382"/>
    <cellStyle name="Normal 2 19" xfId="2289"/>
    <cellStyle name="Normal 2 19 2" xfId="8879"/>
    <cellStyle name="Normal 2 19 3" xfId="15469"/>
    <cellStyle name="Normal 2 2" xfId="52"/>
    <cellStyle name="Normal 2 2 10" xfId="353"/>
    <cellStyle name="Normal 2 2 10 2" xfId="908"/>
    <cellStyle name="Normal 2 2 10 2 2" xfId="2011"/>
    <cellStyle name="Normal 2 2 10 2 2 2" xfId="4201"/>
    <cellStyle name="Normal 2 2 10 2 2 2 2" xfId="10791"/>
    <cellStyle name="Normal 2 2 10 2 2 2 3" xfId="17381"/>
    <cellStyle name="Normal 2 2 10 2 2 3" xfId="6399"/>
    <cellStyle name="Normal 2 2 10 2 2 3 2" xfId="12989"/>
    <cellStyle name="Normal 2 2 10 2 2 3 3" xfId="19579"/>
    <cellStyle name="Normal 2 2 10 2 2 4" xfId="8602"/>
    <cellStyle name="Normal 2 2 10 2 2 5" xfId="15192"/>
    <cellStyle name="Normal 2 2 10 2 3" xfId="3102"/>
    <cellStyle name="Normal 2 2 10 2 3 2" xfId="9692"/>
    <cellStyle name="Normal 2 2 10 2 3 3" xfId="16282"/>
    <cellStyle name="Normal 2 2 10 2 4" xfId="5300"/>
    <cellStyle name="Normal 2 2 10 2 4 2" xfId="11890"/>
    <cellStyle name="Normal 2 2 10 2 4 3" xfId="18480"/>
    <cellStyle name="Normal 2 2 10 2 5" xfId="7503"/>
    <cellStyle name="Normal 2 2 10 2 6" xfId="14093"/>
    <cellStyle name="Normal 2 2 10 3" xfId="1459"/>
    <cellStyle name="Normal 2 2 10 3 2" xfId="3650"/>
    <cellStyle name="Normal 2 2 10 3 2 2" xfId="10240"/>
    <cellStyle name="Normal 2 2 10 3 2 3" xfId="16830"/>
    <cellStyle name="Normal 2 2 10 3 3" xfId="5848"/>
    <cellStyle name="Normal 2 2 10 3 3 2" xfId="12438"/>
    <cellStyle name="Normal 2 2 10 3 3 3" xfId="19028"/>
    <cellStyle name="Normal 2 2 10 3 4" xfId="8051"/>
    <cellStyle name="Normal 2 2 10 3 5" xfId="14641"/>
    <cellStyle name="Normal 2 2 10 4" xfId="2551"/>
    <cellStyle name="Normal 2 2 10 4 2" xfId="9141"/>
    <cellStyle name="Normal 2 2 10 4 3" xfId="15731"/>
    <cellStyle name="Normal 2 2 10 5" xfId="4737"/>
    <cellStyle name="Normal 2 2 10 5 2" xfId="11327"/>
    <cellStyle name="Normal 2 2 10 5 3" xfId="17917"/>
    <cellStyle name="Normal 2 2 10 6" xfId="6940"/>
    <cellStyle name="Normal 2 2 10 7" xfId="13530"/>
    <cellStyle name="Normal 2 2 11" xfId="610"/>
    <cellStyle name="Normal 2 2 11 2" xfId="1164"/>
    <cellStyle name="Normal 2 2 11 2 2" xfId="2267"/>
    <cellStyle name="Normal 2 2 11 2 2 2" xfId="4457"/>
    <cellStyle name="Normal 2 2 11 2 2 2 2" xfId="11047"/>
    <cellStyle name="Normal 2 2 11 2 2 2 3" xfId="17637"/>
    <cellStyle name="Normal 2 2 11 2 2 3" xfId="6655"/>
    <cellStyle name="Normal 2 2 11 2 2 3 2" xfId="13245"/>
    <cellStyle name="Normal 2 2 11 2 2 3 3" xfId="19835"/>
    <cellStyle name="Normal 2 2 11 2 2 4" xfId="8858"/>
    <cellStyle name="Normal 2 2 11 2 2 5" xfId="15448"/>
    <cellStyle name="Normal 2 2 11 2 3" xfId="3358"/>
    <cellStyle name="Normal 2 2 11 2 3 2" xfId="9948"/>
    <cellStyle name="Normal 2 2 11 2 3 3" xfId="16538"/>
    <cellStyle name="Normal 2 2 11 2 4" xfId="5556"/>
    <cellStyle name="Normal 2 2 11 2 4 2" xfId="12146"/>
    <cellStyle name="Normal 2 2 11 2 4 3" xfId="18736"/>
    <cellStyle name="Normal 2 2 11 2 5" xfId="7759"/>
    <cellStyle name="Normal 2 2 11 2 6" xfId="14349"/>
    <cellStyle name="Normal 2 2 11 3" xfId="1715"/>
    <cellStyle name="Normal 2 2 11 3 2" xfId="3906"/>
    <cellStyle name="Normal 2 2 11 3 2 2" xfId="10496"/>
    <cellStyle name="Normal 2 2 11 3 2 3" xfId="17086"/>
    <cellStyle name="Normal 2 2 11 3 3" xfId="6104"/>
    <cellStyle name="Normal 2 2 11 3 3 2" xfId="12694"/>
    <cellStyle name="Normal 2 2 11 3 3 3" xfId="19284"/>
    <cellStyle name="Normal 2 2 11 3 4" xfId="8307"/>
    <cellStyle name="Normal 2 2 11 3 5" xfId="14897"/>
    <cellStyle name="Normal 2 2 11 4" xfId="2807"/>
    <cellStyle name="Normal 2 2 11 4 2" xfId="9397"/>
    <cellStyle name="Normal 2 2 11 4 3" xfId="15987"/>
    <cellStyle name="Normal 2 2 11 5" xfId="4993"/>
    <cellStyle name="Normal 2 2 11 5 2" xfId="11583"/>
    <cellStyle name="Normal 2 2 11 5 3" xfId="18173"/>
    <cellStyle name="Normal 2 2 11 6" xfId="7196"/>
    <cellStyle name="Normal 2 2 11 7" xfId="13786"/>
    <cellStyle name="Normal 2 2 12" xfId="636"/>
    <cellStyle name="Normal 2 2 12 2" xfId="1740"/>
    <cellStyle name="Normal 2 2 12 2 2" xfId="3931"/>
    <cellStyle name="Normal 2 2 12 2 2 2" xfId="10521"/>
    <cellStyle name="Normal 2 2 12 2 2 3" xfId="17111"/>
    <cellStyle name="Normal 2 2 12 2 3" xfId="6129"/>
    <cellStyle name="Normal 2 2 12 2 3 2" xfId="12719"/>
    <cellStyle name="Normal 2 2 12 2 3 3" xfId="19309"/>
    <cellStyle name="Normal 2 2 12 2 4" xfId="8332"/>
    <cellStyle name="Normal 2 2 12 2 5" xfId="14922"/>
    <cellStyle name="Normal 2 2 12 3" xfId="2832"/>
    <cellStyle name="Normal 2 2 12 3 2" xfId="9422"/>
    <cellStyle name="Normal 2 2 12 3 3" xfId="16012"/>
    <cellStyle name="Normal 2 2 12 4" xfId="5030"/>
    <cellStyle name="Normal 2 2 12 4 2" xfId="11620"/>
    <cellStyle name="Normal 2 2 12 4 3" xfId="18210"/>
    <cellStyle name="Normal 2 2 12 5" xfId="7233"/>
    <cellStyle name="Normal 2 2 12 6" xfId="13823"/>
    <cellStyle name="Normal 2 2 13" xfId="648"/>
    <cellStyle name="Normal 2 2 13 2" xfId="1752"/>
    <cellStyle name="Normal 2 2 13 2 2" xfId="3942"/>
    <cellStyle name="Normal 2 2 13 2 2 2" xfId="10532"/>
    <cellStyle name="Normal 2 2 13 2 2 3" xfId="17122"/>
    <cellStyle name="Normal 2 2 13 2 3" xfId="6140"/>
    <cellStyle name="Normal 2 2 13 2 3 2" xfId="12730"/>
    <cellStyle name="Normal 2 2 13 2 3 3" xfId="19320"/>
    <cellStyle name="Normal 2 2 13 2 4" xfId="8343"/>
    <cellStyle name="Normal 2 2 13 2 5" xfId="14933"/>
    <cellStyle name="Normal 2 2 13 3" xfId="2843"/>
    <cellStyle name="Normal 2 2 13 3 2" xfId="9433"/>
    <cellStyle name="Normal 2 2 13 3 3" xfId="16023"/>
    <cellStyle name="Normal 2 2 13 4" xfId="5041"/>
    <cellStyle name="Normal 2 2 13 4 2" xfId="11631"/>
    <cellStyle name="Normal 2 2 13 4 3" xfId="18221"/>
    <cellStyle name="Normal 2 2 13 5" xfId="7244"/>
    <cellStyle name="Normal 2 2 13 6" xfId="13834"/>
    <cellStyle name="Normal 2 2 14" xfId="1203"/>
    <cellStyle name="Normal 2 2 14 2" xfId="3394"/>
    <cellStyle name="Normal 2 2 14 2 2" xfId="9984"/>
    <cellStyle name="Normal 2 2 14 2 3" xfId="16574"/>
    <cellStyle name="Normal 2 2 14 3" xfId="5592"/>
    <cellStyle name="Normal 2 2 14 3 2" xfId="12182"/>
    <cellStyle name="Normal 2 2 14 3 3" xfId="18772"/>
    <cellStyle name="Normal 2 2 14 4" xfId="7795"/>
    <cellStyle name="Normal 2 2 14 5" xfId="14385"/>
    <cellStyle name="Normal 2 2 15" xfId="2292"/>
    <cellStyle name="Normal 2 2 15 2" xfId="8882"/>
    <cellStyle name="Normal 2 2 15 3" xfId="15472"/>
    <cellStyle name="Normal 2 2 16" xfId="4481"/>
    <cellStyle name="Normal 2 2 16 2" xfId="11071"/>
    <cellStyle name="Normal 2 2 16 3" xfId="17661"/>
    <cellStyle name="Normal 2 2 17" xfId="6681"/>
    <cellStyle name="Normal 2 2 18" xfId="13271"/>
    <cellStyle name="Normal 2 2 2" xfId="113"/>
    <cellStyle name="Normal 2 2 2 2" xfId="219"/>
    <cellStyle name="Normal 2 2 2 2 2" xfId="480"/>
    <cellStyle name="Normal 2 2 2 2 2 2" xfId="1035"/>
    <cellStyle name="Normal 2 2 2 2 2 2 2" xfId="2138"/>
    <cellStyle name="Normal 2 2 2 2 2 2 2 2" xfId="4328"/>
    <cellStyle name="Normal 2 2 2 2 2 2 2 2 2" xfId="10918"/>
    <cellStyle name="Normal 2 2 2 2 2 2 2 2 3" xfId="17508"/>
    <cellStyle name="Normal 2 2 2 2 2 2 2 3" xfId="6526"/>
    <cellStyle name="Normal 2 2 2 2 2 2 2 3 2" xfId="13116"/>
    <cellStyle name="Normal 2 2 2 2 2 2 2 3 3" xfId="19706"/>
    <cellStyle name="Normal 2 2 2 2 2 2 2 4" xfId="8729"/>
    <cellStyle name="Normal 2 2 2 2 2 2 2 5" xfId="15319"/>
    <cellStyle name="Normal 2 2 2 2 2 2 3" xfId="3229"/>
    <cellStyle name="Normal 2 2 2 2 2 2 3 2" xfId="9819"/>
    <cellStyle name="Normal 2 2 2 2 2 2 3 3" xfId="16409"/>
    <cellStyle name="Normal 2 2 2 2 2 2 4" xfId="5427"/>
    <cellStyle name="Normal 2 2 2 2 2 2 4 2" xfId="12017"/>
    <cellStyle name="Normal 2 2 2 2 2 2 4 3" xfId="18607"/>
    <cellStyle name="Normal 2 2 2 2 2 2 5" xfId="7630"/>
    <cellStyle name="Normal 2 2 2 2 2 2 6" xfId="14220"/>
    <cellStyle name="Normal 2 2 2 2 2 3" xfId="1586"/>
    <cellStyle name="Normal 2 2 2 2 2 3 2" xfId="3777"/>
    <cellStyle name="Normal 2 2 2 2 2 3 2 2" xfId="10367"/>
    <cellStyle name="Normal 2 2 2 2 2 3 2 3" xfId="16957"/>
    <cellStyle name="Normal 2 2 2 2 2 3 3" xfId="5975"/>
    <cellStyle name="Normal 2 2 2 2 2 3 3 2" xfId="12565"/>
    <cellStyle name="Normal 2 2 2 2 2 3 3 3" xfId="19155"/>
    <cellStyle name="Normal 2 2 2 2 2 3 4" xfId="8178"/>
    <cellStyle name="Normal 2 2 2 2 2 3 5" xfId="14768"/>
    <cellStyle name="Normal 2 2 2 2 2 4" xfId="2678"/>
    <cellStyle name="Normal 2 2 2 2 2 4 2" xfId="9268"/>
    <cellStyle name="Normal 2 2 2 2 2 4 3" xfId="15858"/>
    <cellStyle name="Normal 2 2 2 2 2 5" xfId="4864"/>
    <cellStyle name="Normal 2 2 2 2 2 5 2" xfId="11454"/>
    <cellStyle name="Normal 2 2 2 2 2 5 3" xfId="18044"/>
    <cellStyle name="Normal 2 2 2 2 2 6" xfId="7067"/>
    <cellStyle name="Normal 2 2 2 2 2 7" xfId="13657"/>
    <cellStyle name="Normal 2 2 2 2 3" xfId="779"/>
    <cellStyle name="Normal 2 2 2 2 3 2" xfId="1882"/>
    <cellStyle name="Normal 2 2 2 2 3 2 2" xfId="4072"/>
    <cellStyle name="Normal 2 2 2 2 3 2 2 2" xfId="10662"/>
    <cellStyle name="Normal 2 2 2 2 3 2 2 3" xfId="17252"/>
    <cellStyle name="Normal 2 2 2 2 3 2 3" xfId="6270"/>
    <cellStyle name="Normal 2 2 2 2 3 2 3 2" xfId="12860"/>
    <cellStyle name="Normal 2 2 2 2 3 2 3 3" xfId="19450"/>
    <cellStyle name="Normal 2 2 2 2 3 2 4" xfId="8473"/>
    <cellStyle name="Normal 2 2 2 2 3 2 5" xfId="15063"/>
    <cellStyle name="Normal 2 2 2 2 3 3" xfId="2973"/>
    <cellStyle name="Normal 2 2 2 2 3 3 2" xfId="9563"/>
    <cellStyle name="Normal 2 2 2 2 3 3 3" xfId="16153"/>
    <cellStyle name="Normal 2 2 2 2 3 4" xfId="5171"/>
    <cellStyle name="Normal 2 2 2 2 3 4 2" xfId="11761"/>
    <cellStyle name="Normal 2 2 2 2 3 4 3" xfId="18351"/>
    <cellStyle name="Normal 2 2 2 2 3 5" xfId="7374"/>
    <cellStyle name="Normal 2 2 2 2 3 6" xfId="13964"/>
    <cellStyle name="Normal 2 2 2 2 4" xfId="1330"/>
    <cellStyle name="Normal 2 2 2 2 4 2" xfId="3521"/>
    <cellStyle name="Normal 2 2 2 2 4 2 2" xfId="10111"/>
    <cellStyle name="Normal 2 2 2 2 4 2 3" xfId="16701"/>
    <cellStyle name="Normal 2 2 2 2 4 3" xfId="5719"/>
    <cellStyle name="Normal 2 2 2 2 4 3 2" xfId="12309"/>
    <cellStyle name="Normal 2 2 2 2 4 3 3" xfId="18899"/>
    <cellStyle name="Normal 2 2 2 2 4 4" xfId="7922"/>
    <cellStyle name="Normal 2 2 2 2 4 5" xfId="14512"/>
    <cellStyle name="Normal 2 2 2 2 5" xfId="2422"/>
    <cellStyle name="Normal 2 2 2 2 5 2" xfId="9012"/>
    <cellStyle name="Normal 2 2 2 2 5 3" xfId="15602"/>
    <cellStyle name="Normal 2 2 2 2 6" xfId="4608"/>
    <cellStyle name="Normal 2 2 2 2 6 2" xfId="11198"/>
    <cellStyle name="Normal 2 2 2 2 6 3" xfId="17788"/>
    <cellStyle name="Normal 2 2 2 2 7" xfId="6811"/>
    <cellStyle name="Normal 2 2 2 2 8" xfId="13401"/>
    <cellStyle name="Normal 2 2 2 3" xfId="364"/>
    <cellStyle name="Normal 2 2 2 3 2" xfId="919"/>
    <cellStyle name="Normal 2 2 2 3 2 2" xfId="2022"/>
    <cellStyle name="Normal 2 2 2 3 2 2 2" xfId="4212"/>
    <cellStyle name="Normal 2 2 2 3 2 2 2 2" xfId="10802"/>
    <cellStyle name="Normal 2 2 2 3 2 2 2 3" xfId="17392"/>
    <cellStyle name="Normal 2 2 2 3 2 2 3" xfId="6410"/>
    <cellStyle name="Normal 2 2 2 3 2 2 3 2" xfId="13000"/>
    <cellStyle name="Normal 2 2 2 3 2 2 3 3" xfId="19590"/>
    <cellStyle name="Normal 2 2 2 3 2 2 4" xfId="8613"/>
    <cellStyle name="Normal 2 2 2 3 2 2 5" xfId="15203"/>
    <cellStyle name="Normal 2 2 2 3 2 3" xfId="3113"/>
    <cellStyle name="Normal 2 2 2 3 2 3 2" xfId="9703"/>
    <cellStyle name="Normal 2 2 2 3 2 3 3" xfId="16293"/>
    <cellStyle name="Normal 2 2 2 3 2 4" xfId="5311"/>
    <cellStyle name="Normal 2 2 2 3 2 4 2" xfId="11901"/>
    <cellStyle name="Normal 2 2 2 3 2 4 3" xfId="18491"/>
    <cellStyle name="Normal 2 2 2 3 2 5" xfId="7514"/>
    <cellStyle name="Normal 2 2 2 3 2 6" xfId="14104"/>
    <cellStyle name="Normal 2 2 2 3 3" xfId="1470"/>
    <cellStyle name="Normal 2 2 2 3 3 2" xfId="3661"/>
    <cellStyle name="Normal 2 2 2 3 3 2 2" xfId="10251"/>
    <cellStyle name="Normal 2 2 2 3 3 2 3" xfId="16841"/>
    <cellStyle name="Normal 2 2 2 3 3 3" xfId="5859"/>
    <cellStyle name="Normal 2 2 2 3 3 3 2" xfId="12449"/>
    <cellStyle name="Normal 2 2 2 3 3 3 3" xfId="19039"/>
    <cellStyle name="Normal 2 2 2 3 3 4" xfId="8062"/>
    <cellStyle name="Normal 2 2 2 3 3 5" xfId="14652"/>
    <cellStyle name="Normal 2 2 2 3 4" xfId="2562"/>
    <cellStyle name="Normal 2 2 2 3 4 2" xfId="9152"/>
    <cellStyle name="Normal 2 2 2 3 4 3" xfId="15742"/>
    <cellStyle name="Normal 2 2 2 3 5" xfId="4748"/>
    <cellStyle name="Normal 2 2 2 3 5 2" xfId="11338"/>
    <cellStyle name="Normal 2 2 2 3 5 3" xfId="17928"/>
    <cellStyle name="Normal 2 2 2 3 6" xfId="6951"/>
    <cellStyle name="Normal 2 2 2 3 7" xfId="13541"/>
    <cellStyle name="Normal 2 2 2 4" xfId="675"/>
    <cellStyle name="Normal 2 2 2 4 2" xfId="1778"/>
    <cellStyle name="Normal 2 2 2 4 2 2" xfId="3968"/>
    <cellStyle name="Normal 2 2 2 4 2 2 2" xfId="10558"/>
    <cellStyle name="Normal 2 2 2 4 2 2 3" xfId="17148"/>
    <cellStyle name="Normal 2 2 2 4 2 3" xfId="6166"/>
    <cellStyle name="Normal 2 2 2 4 2 3 2" xfId="12756"/>
    <cellStyle name="Normal 2 2 2 4 2 3 3" xfId="19346"/>
    <cellStyle name="Normal 2 2 2 4 2 4" xfId="8369"/>
    <cellStyle name="Normal 2 2 2 4 2 5" xfId="14959"/>
    <cellStyle name="Normal 2 2 2 4 3" xfId="2869"/>
    <cellStyle name="Normal 2 2 2 4 3 2" xfId="9459"/>
    <cellStyle name="Normal 2 2 2 4 3 3" xfId="16049"/>
    <cellStyle name="Normal 2 2 2 4 4" xfId="5067"/>
    <cellStyle name="Normal 2 2 2 4 4 2" xfId="11657"/>
    <cellStyle name="Normal 2 2 2 4 4 3" xfId="18247"/>
    <cellStyle name="Normal 2 2 2 4 5" xfId="7270"/>
    <cellStyle name="Normal 2 2 2 4 6" xfId="13860"/>
    <cellStyle name="Normal 2 2 2 5" xfId="1214"/>
    <cellStyle name="Normal 2 2 2 5 2" xfId="3405"/>
    <cellStyle name="Normal 2 2 2 5 2 2" xfId="9995"/>
    <cellStyle name="Normal 2 2 2 5 2 3" xfId="16585"/>
    <cellStyle name="Normal 2 2 2 5 3" xfId="5603"/>
    <cellStyle name="Normal 2 2 2 5 3 2" xfId="12193"/>
    <cellStyle name="Normal 2 2 2 5 3 3" xfId="18783"/>
    <cellStyle name="Normal 2 2 2 5 4" xfId="7806"/>
    <cellStyle name="Normal 2 2 2 5 5" xfId="14396"/>
    <cellStyle name="Normal 2 2 2 6" xfId="2318"/>
    <cellStyle name="Normal 2 2 2 6 2" xfId="8908"/>
    <cellStyle name="Normal 2 2 2 6 3" xfId="15498"/>
    <cellStyle name="Normal 2 2 2 7" xfId="4492"/>
    <cellStyle name="Normal 2 2 2 7 2" xfId="11082"/>
    <cellStyle name="Normal 2 2 2 7 3" xfId="17672"/>
    <cellStyle name="Normal 2 2 2 8" xfId="6707"/>
    <cellStyle name="Normal 2 2 2 9" xfId="13297"/>
    <cellStyle name="Normal 2 2 3" xfId="124"/>
    <cellStyle name="Normal 2 2 3 2" xfId="230"/>
    <cellStyle name="Normal 2 2 3 2 2" xfId="491"/>
    <cellStyle name="Normal 2 2 3 2 2 2" xfId="1046"/>
    <cellStyle name="Normal 2 2 3 2 2 2 2" xfId="2149"/>
    <cellStyle name="Normal 2 2 3 2 2 2 2 2" xfId="4339"/>
    <cellStyle name="Normal 2 2 3 2 2 2 2 2 2" xfId="10929"/>
    <cellStyle name="Normal 2 2 3 2 2 2 2 2 3" xfId="17519"/>
    <cellStyle name="Normal 2 2 3 2 2 2 2 3" xfId="6537"/>
    <cellStyle name="Normal 2 2 3 2 2 2 2 3 2" xfId="13127"/>
    <cellStyle name="Normal 2 2 3 2 2 2 2 3 3" xfId="19717"/>
    <cellStyle name="Normal 2 2 3 2 2 2 2 4" xfId="8740"/>
    <cellStyle name="Normal 2 2 3 2 2 2 2 5" xfId="15330"/>
    <cellStyle name="Normal 2 2 3 2 2 2 3" xfId="3240"/>
    <cellStyle name="Normal 2 2 3 2 2 2 3 2" xfId="9830"/>
    <cellStyle name="Normal 2 2 3 2 2 2 3 3" xfId="16420"/>
    <cellStyle name="Normal 2 2 3 2 2 2 4" xfId="5438"/>
    <cellStyle name="Normal 2 2 3 2 2 2 4 2" xfId="12028"/>
    <cellStyle name="Normal 2 2 3 2 2 2 4 3" xfId="18618"/>
    <cellStyle name="Normal 2 2 3 2 2 2 5" xfId="7641"/>
    <cellStyle name="Normal 2 2 3 2 2 2 6" xfId="14231"/>
    <cellStyle name="Normal 2 2 3 2 2 3" xfId="1597"/>
    <cellStyle name="Normal 2 2 3 2 2 3 2" xfId="3788"/>
    <cellStyle name="Normal 2 2 3 2 2 3 2 2" xfId="10378"/>
    <cellStyle name="Normal 2 2 3 2 2 3 2 3" xfId="16968"/>
    <cellStyle name="Normal 2 2 3 2 2 3 3" xfId="5986"/>
    <cellStyle name="Normal 2 2 3 2 2 3 3 2" xfId="12576"/>
    <cellStyle name="Normal 2 2 3 2 2 3 3 3" xfId="19166"/>
    <cellStyle name="Normal 2 2 3 2 2 3 4" xfId="8189"/>
    <cellStyle name="Normal 2 2 3 2 2 3 5" xfId="14779"/>
    <cellStyle name="Normal 2 2 3 2 2 4" xfId="2689"/>
    <cellStyle name="Normal 2 2 3 2 2 4 2" xfId="9279"/>
    <cellStyle name="Normal 2 2 3 2 2 4 3" xfId="15869"/>
    <cellStyle name="Normal 2 2 3 2 2 5" xfId="4875"/>
    <cellStyle name="Normal 2 2 3 2 2 5 2" xfId="11465"/>
    <cellStyle name="Normal 2 2 3 2 2 5 3" xfId="18055"/>
    <cellStyle name="Normal 2 2 3 2 2 6" xfId="7078"/>
    <cellStyle name="Normal 2 2 3 2 2 7" xfId="13668"/>
    <cellStyle name="Normal 2 2 3 2 3" xfId="790"/>
    <cellStyle name="Normal 2 2 3 2 3 2" xfId="1893"/>
    <cellStyle name="Normal 2 2 3 2 3 2 2" xfId="4083"/>
    <cellStyle name="Normal 2 2 3 2 3 2 2 2" xfId="10673"/>
    <cellStyle name="Normal 2 2 3 2 3 2 2 3" xfId="17263"/>
    <cellStyle name="Normal 2 2 3 2 3 2 3" xfId="6281"/>
    <cellStyle name="Normal 2 2 3 2 3 2 3 2" xfId="12871"/>
    <cellStyle name="Normal 2 2 3 2 3 2 3 3" xfId="19461"/>
    <cellStyle name="Normal 2 2 3 2 3 2 4" xfId="8484"/>
    <cellStyle name="Normal 2 2 3 2 3 2 5" xfId="15074"/>
    <cellStyle name="Normal 2 2 3 2 3 3" xfId="2984"/>
    <cellStyle name="Normal 2 2 3 2 3 3 2" xfId="9574"/>
    <cellStyle name="Normal 2 2 3 2 3 3 3" xfId="16164"/>
    <cellStyle name="Normal 2 2 3 2 3 4" xfId="5182"/>
    <cellStyle name="Normal 2 2 3 2 3 4 2" xfId="11772"/>
    <cellStyle name="Normal 2 2 3 2 3 4 3" xfId="18362"/>
    <cellStyle name="Normal 2 2 3 2 3 5" xfId="7385"/>
    <cellStyle name="Normal 2 2 3 2 3 6" xfId="13975"/>
    <cellStyle name="Normal 2 2 3 2 4" xfId="1341"/>
    <cellStyle name="Normal 2 2 3 2 4 2" xfId="3532"/>
    <cellStyle name="Normal 2 2 3 2 4 2 2" xfId="10122"/>
    <cellStyle name="Normal 2 2 3 2 4 2 3" xfId="16712"/>
    <cellStyle name="Normal 2 2 3 2 4 3" xfId="5730"/>
    <cellStyle name="Normal 2 2 3 2 4 3 2" xfId="12320"/>
    <cellStyle name="Normal 2 2 3 2 4 3 3" xfId="18910"/>
    <cellStyle name="Normal 2 2 3 2 4 4" xfId="7933"/>
    <cellStyle name="Normal 2 2 3 2 4 5" xfId="14523"/>
    <cellStyle name="Normal 2 2 3 2 5" xfId="2433"/>
    <cellStyle name="Normal 2 2 3 2 5 2" xfId="9023"/>
    <cellStyle name="Normal 2 2 3 2 5 3" xfId="15613"/>
    <cellStyle name="Normal 2 2 3 2 6" xfId="4619"/>
    <cellStyle name="Normal 2 2 3 2 6 2" xfId="11209"/>
    <cellStyle name="Normal 2 2 3 2 6 3" xfId="17799"/>
    <cellStyle name="Normal 2 2 3 2 7" xfId="6822"/>
    <cellStyle name="Normal 2 2 3 2 8" xfId="13412"/>
    <cellStyle name="Normal 2 2 3 3" xfId="375"/>
    <cellStyle name="Normal 2 2 3 3 2" xfId="930"/>
    <cellStyle name="Normal 2 2 3 3 2 2" xfId="2033"/>
    <cellStyle name="Normal 2 2 3 3 2 2 2" xfId="4223"/>
    <cellStyle name="Normal 2 2 3 3 2 2 2 2" xfId="10813"/>
    <cellStyle name="Normal 2 2 3 3 2 2 2 3" xfId="17403"/>
    <cellStyle name="Normal 2 2 3 3 2 2 3" xfId="6421"/>
    <cellStyle name="Normal 2 2 3 3 2 2 3 2" xfId="13011"/>
    <cellStyle name="Normal 2 2 3 3 2 2 3 3" xfId="19601"/>
    <cellStyle name="Normal 2 2 3 3 2 2 4" xfId="8624"/>
    <cellStyle name="Normal 2 2 3 3 2 2 5" xfId="15214"/>
    <cellStyle name="Normal 2 2 3 3 2 3" xfId="3124"/>
    <cellStyle name="Normal 2 2 3 3 2 3 2" xfId="9714"/>
    <cellStyle name="Normal 2 2 3 3 2 3 3" xfId="16304"/>
    <cellStyle name="Normal 2 2 3 3 2 4" xfId="5322"/>
    <cellStyle name="Normal 2 2 3 3 2 4 2" xfId="11912"/>
    <cellStyle name="Normal 2 2 3 3 2 4 3" xfId="18502"/>
    <cellStyle name="Normal 2 2 3 3 2 5" xfId="7525"/>
    <cellStyle name="Normal 2 2 3 3 2 6" xfId="14115"/>
    <cellStyle name="Normal 2 2 3 3 3" xfId="1481"/>
    <cellStyle name="Normal 2 2 3 3 3 2" xfId="3672"/>
    <cellStyle name="Normal 2 2 3 3 3 2 2" xfId="10262"/>
    <cellStyle name="Normal 2 2 3 3 3 2 3" xfId="16852"/>
    <cellStyle name="Normal 2 2 3 3 3 3" xfId="5870"/>
    <cellStyle name="Normal 2 2 3 3 3 3 2" xfId="12460"/>
    <cellStyle name="Normal 2 2 3 3 3 3 3" xfId="19050"/>
    <cellStyle name="Normal 2 2 3 3 3 4" xfId="8073"/>
    <cellStyle name="Normal 2 2 3 3 3 5" xfId="14663"/>
    <cellStyle name="Normal 2 2 3 3 4" xfId="2573"/>
    <cellStyle name="Normal 2 2 3 3 4 2" xfId="9163"/>
    <cellStyle name="Normal 2 2 3 3 4 3" xfId="15753"/>
    <cellStyle name="Normal 2 2 3 3 5" xfId="4759"/>
    <cellStyle name="Normal 2 2 3 3 5 2" xfId="11349"/>
    <cellStyle name="Normal 2 2 3 3 5 3" xfId="17939"/>
    <cellStyle name="Normal 2 2 3 3 6" xfId="6962"/>
    <cellStyle name="Normal 2 2 3 3 7" xfId="13552"/>
    <cellStyle name="Normal 2 2 3 4" xfId="686"/>
    <cellStyle name="Normal 2 2 3 4 2" xfId="1789"/>
    <cellStyle name="Normal 2 2 3 4 2 2" xfId="3979"/>
    <cellStyle name="Normal 2 2 3 4 2 2 2" xfId="10569"/>
    <cellStyle name="Normal 2 2 3 4 2 2 3" xfId="17159"/>
    <cellStyle name="Normal 2 2 3 4 2 3" xfId="6177"/>
    <cellStyle name="Normal 2 2 3 4 2 3 2" xfId="12767"/>
    <cellStyle name="Normal 2 2 3 4 2 3 3" xfId="19357"/>
    <cellStyle name="Normal 2 2 3 4 2 4" xfId="8380"/>
    <cellStyle name="Normal 2 2 3 4 2 5" xfId="14970"/>
    <cellStyle name="Normal 2 2 3 4 3" xfId="2880"/>
    <cellStyle name="Normal 2 2 3 4 3 2" xfId="9470"/>
    <cellStyle name="Normal 2 2 3 4 3 3" xfId="16060"/>
    <cellStyle name="Normal 2 2 3 4 4" xfId="5078"/>
    <cellStyle name="Normal 2 2 3 4 4 2" xfId="11668"/>
    <cellStyle name="Normal 2 2 3 4 4 3" xfId="18258"/>
    <cellStyle name="Normal 2 2 3 4 5" xfId="7281"/>
    <cellStyle name="Normal 2 2 3 4 6" xfId="13871"/>
    <cellStyle name="Normal 2 2 3 5" xfId="1225"/>
    <cellStyle name="Normal 2 2 3 5 2" xfId="3416"/>
    <cellStyle name="Normal 2 2 3 5 2 2" xfId="10006"/>
    <cellStyle name="Normal 2 2 3 5 2 3" xfId="16596"/>
    <cellStyle name="Normal 2 2 3 5 3" xfId="5614"/>
    <cellStyle name="Normal 2 2 3 5 3 2" xfId="12204"/>
    <cellStyle name="Normal 2 2 3 5 3 3" xfId="18794"/>
    <cellStyle name="Normal 2 2 3 5 4" xfId="7817"/>
    <cellStyle name="Normal 2 2 3 5 5" xfId="14407"/>
    <cellStyle name="Normal 2 2 3 6" xfId="2329"/>
    <cellStyle name="Normal 2 2 3 6 2" xfId="8919"/>
    <cellStyle name="Normal 2 2 3 6 3" xfId="15509"/>
    <cellStyle name="Normal 2 2 3 7" xfId="4503"/>
    <cellStyle name="Normal 2 2 3 7 2" xfId="11093"/>
    <cellStyle name="Normal 2 2 3 7 3" xfId="17683"/>
    <cellStyle name="Normal 2 2 3 8" xfId="6718"/>
    <cellStyle name="Normal 2 2 3 9" xfId="13308"/>
    <cellStyle name="Normal 2 2 4" xfId="135"/>
    <cellStyle name="Normal 2 2 4 2" xfId="241"/>
    <cellStyle name="Normal 2 2 4 2 2" xfId="502"/>
    <cellStyle name="Normal 2 2 4 2 2 2" xfId="1057"/>
    <cellStyle name="Normal 2 2 4 2 2 2 2" xfId="2160"/>
    <cellStyle name="Normal 2 2 4 2 2 2 2 2" xfId="4350"/>
    <cellStyle name="Normal 2 2 4 2 2 2 2 2 2" xfId="10940"/>
    <cellStyle name="Normal 2 2 4 2 2 2 2 2 3" xfId="17530"/>
    <cellStyle name="Normal 2 2 4 2 2 2 2 3" xfId="6548"/>
    <cellStyle name="Normal 2 2 4 2 2 2 2 3 2" xfId="13138"/>
    <cellStyle name="Normal 2 2 4 2 2 2 2 3 3" xfId="19728"/>
    <cellStyle name="Normal 2 2 4 2 2 2 2 4" xfId="8751"/>
    <cellStyle name="Normal 2 2 4 2 2 2 2 5" xfId="15341"/>
    <cellStyle name="Normal 2 2 4 2 2 2 3" xfId="3251"/>
    <cellStyle name="Normal 2 2 4 2 2 2 3 2" xfId="9841"/>
    <cellStyle name="Normal 2 2 4 2 2 2 3 3" xfId="16431"/>
    <cellStyle name="Normal 2 2 4 2 2 2 4" xfId="5449"/>
    <cellStyle name="Normal 2 2 4 2 2 2 4 2" xfId="12039"/>
    <cellStyle name="Normal 2 2 4 2 2 2 4 3" xfId="18629"/>
    <cellStyle name="Normal 2 2 4 2 2 2 5" xfId="7652"/>
    <cellStyle name="Normal 2 2 4 2 2 2 6" xfId="14242"/>
    <cellStyle name="Normal 2 2 4 2 2 3" xfId="1608"/>
    <cellStyle name="Normal 2 2 4 2 2 3 2" xfId="3799"/>
    <cellStyle name="Normal 2 2 4 2 2 3 2 2" xfId="10389"/>
    <cellStyle name="Normal 2 2 4 2 2 3 2 3" xfId="16979"/>
    <cellStyle name="Normal 2 2 4 2 2 3 3" xfId="5997"/>
    <cellStyle name="Normal 2 2 4 2 2 3 3 2" xfId="12587"/>
    <cellStyle name="Normal 2 2 4 2 2 3 3 3" xfId="19177"/>
    <cellStyle name="Normal 2 2 4 2 2 3 4" xfId="8200"/>
    <cellStyle name="Normal 2 2 4 2 2 3 5" xfId="14790"/>
    <cellStyle name="Normal 2 2 4 2 2 4" xfId="2700"/>
    <cellStyle name="Normal 2 2 4 2 2 4 2" xfId="9290"/>
    <cellStyle name="Normal 2 2 4 2 2 4 3" xfId="15880"/>
    <cellStyle name="Normal 2 2 4 2 2 5" xfId="4886"/>
    <cellStyle name="Normal 2 2 4 2 2 5 2" xfId="11476"/>
    <cellStyle name="Normal 2 2 4 2 2 5 3" xfId="18066"/>
    <cellStyle name="Normal 2 2 4 2 2 6" xfId="7089"/>
    <cellStyle name="Normal 2 2 4 2 2 7" xfId="13679"/>
    <cellStyle name="Normal 2 2 4 2 3" xfId="801"/>
    <cellStyle name="Normal 2 2 4 2 3 2" xfId="1904"/>
    <cellStyle name="Normal 2 2 4 2 3 2 2" xfId="4094"/>
    <cellStyle name="Normal 2 2 4 2 3 2 2 2" xfId="10684"/>
    <cellStyle name="Normal 2 2 4 2 3 2 2 3" xfId="17274"/>
    <cellStyle name="Normal 2 2 4 2 3 2 3" xfId="6292"/>
    <cellStyle name="Normal 2 2 4 2 3 2 3 2" xfId="12882"/>
    <cellStyle name="Normal 2 2 4 2 3 2 3 3" xfId="19472"/>
    <cellStyle name="Normal 2 2 4 2 3 2 4" xfId="8495"/>
    <cellStyle name="Normal 2 2 4 2 3 2 5" xfId="15085"/>
    <cellStyle name="Normal 2 2 4 2 3 3" xfId="2995"/>
    <cellStyle name="Normal 2 2 4 2 3 3 2" xfId="9585"/>
    <cellStyle name="Normal 2 2 4 2 3 3 3" xfId="16175"/>
    <cellStyle name="Normal 2 2 4 2 3 4" xfId="5193"/>
    <cellStyle name="Normal 2 2 4 2 3 4 2" xfId="11783"/>
    <cellStyle name="Normal 2 2 4 2 3 4 3" xfId="18373"/>
    <cellStyle name="Normal 2 2 4 2 3 5" xfId="7396"/>
    <cellStyle name="Normal 2 2 4 2 3 6" xfId="13986"/>
    <cellStyle name="Normal 2 2 4 2 4" xfId="1352"/>
    <cellStyle name="Normal 2 2 4 2 4 2" xfId="3543"/>
    <cellStyle name="Normal 2 2 4 2 4 2 2" xfId="10133"/>
    <cellStyle name="Normal 2 2 4 2 4 2 3" xfId="16723"/>
    <cellStyle name="Normal 2 2 4 2 4 3" xfId="5741"/>
    <cellStyle name="Normal 2 2 4 2 4 3 2" xfId="12331"/>
    <cellStyle name="Normal 2 2 4 2 4 3 3" xfId="18921"/>
    <cellStyle name="Normal 2 2 4 2 4 4" xfId="7944"/>
    <cellStyle name="Normal 2 2 4 2 4 5" xfId="14534"/>
    <cellStyle name="Normal 2 2 4 2 5" xfId="2444"/>
    <cellStyle name="Normal 2 2 4 2 5 2" xfId="9034"/>
    <cellStyle name="Normal 2 2 4 2 5 3" xfId="15624"/>
    <cellStyle name="Normal 2 2 4 2 6" xfId="4630"/>
    <cellStyle name="Normal 2 2 4 2 6 2" xfId="11220"/>
    <cellStyle name="Normal 2 2 4 2 6 3" xfId="17810"/>
    <cellStyle name="Normal 2 2 4 2 7" xfId="6833"/>
    <cellStyle name="Normal 2 2 4 2 8" xfId="13423"/>
    <cellStyle name="Normal 2 2 4 3" xfId="386"/>
    <cellStyle name="Normal 2 2 4 3 2" xfId="941"/>
    <cellStyle name="Normal 2 2 4 3 2 2" xfId="2044"/>
    <cellStyle name="Normal 2 2 4 3 2 2 2" xfId="4234"/>
    <cellStyle name="Normal 2 2 4 3 2 2 2 2" xfId="10824"/>
    <cellStyle name="Normal 2 2 4 3 2 2 2 3" xfId="17414"/>
    <cellStyle name="Normal 2 2 4 3 2 2 3" xfId="6432"/>
    <cellStyle name="Normal 2 2 4 3 2 2 3 2" xfId="13022"/>
    <cellStyle name="Normal 2 2 4 3 2 2 3 3" xfId="19612"/>
    <cellStyle name="Normal 2 2 4 3 2 2 4" xfId="8635"/>
    <cellStyle name="Normal 2 2 4 3 2 2 5" xfId="15225"/>
    <cellStyle name="Normal 2 2 4 3 2 3" xfId="3135"/>
    <cellStyle name="Normal 2 2 4 3 2 3 2" xfId="9725"/>
    <cellStyle name="Normal 2 2 4 3 2 3 3" xfId="16315"/>
    <cellStyle name="Normal 2 2 4 3 2 4" xfId="5333"/>
    <cellStyle name="Normal 2 2 4 3 2 4 2" xfId="11923"/>
    <cellStyle name="Normal 2 2 4 3 2 4 3" xfId="18513"/>
    <cellStyle name="Normal 2 2 4 3 2 5" xfId="7536"/>
    <cellStyle name="Normal 2 2 4 3 2 6" xfId="14126"/>
    <cellStyle name="Normal 2 2 4 3 3" xfId="1492"/>
    <cellStyle name="Normal 2 2 4 3 3 2" xfId="3683"/>
    <cellStyle name="Normal 2 2 4 3 3 2 2" xfId="10273"/>
    <cellStyle name="Normal 2 2 4 3 3 2 3" xfId="16863"/>
    <cellStyle name="Normal 2 2 4 3 3 3" xfId="5881"/>
    <cellStyle name="Normal 2 2 4 3 3 3 2" xfId="12471"/>
    <cellStyle name="Normal 2 2 4 3 3 3 3" xfId="19061"/>
    <cellStyle name="Normal 2 2 4 3 3 4" xfId="8084"/>
    <cellStyle name="Normal 2 2 4 3 3 5" xfId="14674"/>
    <cellStyle name="Normal 2 2 4 3 4" xfId="2584"/>
    <cellStyle name="Normal 2 2 4 3 4 2" xfId="9174"/>
    <cellStyle name="Normal 2 2 4 3 4 3" xfId="15764"/>
    <cellStyle name="Normal 2 2 4 3 5" xfId="4770"/>
    <cellStyle name="Normal 2 2 4 3 5 2" xfId="11360"/>
    <cellStyle name="Normal 2 2 4 3 5 3" xfId="17950"/>
    <cellStyle name="Normal 2 2 4 3 6" xfId="6973"/>
    <cellStyle name="Normal 2 2 4 3 7" xfId="13563"/>
    <cellStyle name="Normal 2 2 4 4" xfId="697"/>
    <cellStyle name="Normal 2 2 4 4 2" xfId="1800"/>
    <cellStyle name="Normal 2 2 4 4 2 2" xfId="3990"/>
    <cellStyle name="Normal 2 2 4 4 2 2 2" xfId="10580"/>
    <cellStyle name="Normal 2 2 4 4 2 2 3" xfId="17170"/>
    <cellStyle name="Normal 2 2 4 4 2 3" xfId="6188"/>
    <cellStyle name="Normal 2 2 4 4 2 3 2" xfId="12778"/>
    <cellStyle name="Normal 2 2 4 4 2 3 3" xfId="19368"/>
    <cellStyle name="Normal 2 2 4 4 2 4" xfId="8391"/>
    <cellStyle name="Normal 2 2 4 4 2 5" xfId="14981"/>
    <cellStyle name="Normal 2 2 4 4 3" xfId="2891"/>
    <cellStyle name="Normal 2 2 4 4 3 2" xfId="9481"/>
    <cellStyle name="Normal 2 2 4 4 3 3" xfId="16071"/>
    <cellStyle name="Normal 2 2 4 4 4" xfId="5089"/>
    <cellStyle name="Normal 2 2 4 4 4 2" xfId="11679"/>
    <cellStyle name="Normal 2 2 4 4 4 3" xfId="18269"/>
    <cellStyle name="Normal 2 2 4 4 5" xfId="7292"/>
    <cellStyle name="Normal 2 2 4 4 6" xfId="13882"/>
    <cellStyle name="Normal 2 2 4 5" xfId="1236"/>
    <cellStyle name="Normal 2 2 4 5 2" xfId="3427"/>
    <cellStyle name="Normal 2 2 4 5 2 2" xfId="10017"/>
    <cellStyle name="Normal 2 2 4 5 2 3" xfId="16607"/>
    <cellStyle name="Normal 2 2 4 5 3" xfId="5625"/>
    <cellStyle name="Normal 2 2 4 5 3 2" xfId="12215"/>
    <cellStyle name="Normal 2 2 4 5 3 3" xfId="18805"/>
    <cellStyle name="Normal 2 2 4 5 4" xfId="7828"/>
    <cellStyle name="Normal 2 2 4 5 5" xfId="14418"/>
    <cellStyle name="Normal 2 2 4 6" xfId="2340"/>
    <cellStyle name="Normal 2 2 4 6 2" xfId="8930"/>
    <cellStyle name="Normal 2 2 4 6 3" xfId="15520"/>
    <cellStyle name="Normal 2 2 4 7" xfId="4514"/>
    <cellStyle name="Normal 2 2 4 7 2" xfId="11104"/>
    <cellStyle name="Normal 2 2 4 7 3" xfId="17694"/>
    <cellStyle name="Normal 2 2 4 8" xfId="6729"/>
    <cellStyle name="Normal 2 2 4 9" xfId="13319"/>
    <cellStyle name="Normal 2 2 5" xfId="146"/>
    <cellStyle name="Normal 2 2 5 2" xfId="252"/>
    <cellStyle name="Normal 2 2 5 2 2" xfId="513"/>
    <cellStyle name="Normal 2 2 5 2 2 2" xfId="1068"/>
    <cellStyle name="Normal 2 2 5 2 2 2 2" xfId="2171"/>
    <cellStyle name="Normal 2 2 5 2 2 2 2 2" xfId="4361"/>
    <cellStyle name="Normal 2 2 5 2 2 2 2 2 2" xfId="10951"/>
    <cellStyle name="Normal 2 2 5 2 2 2 2 2 3" xfId="17541"/>
    <cellStyle name="Normal 2 2 5 2 2 2 2 3" xfId="6559"/>
    <cellStyle name="Normal 2 2 5 2 2 2 2 3 2" xfId="13149"/>
    <cellStyle name="Normal 2 2 5 2 2 2 2 3 3" xfId="19739"/>
    <cellStyle name="Normal 2 2 5 2 2 2 2 4" xfId="8762"/>
    <cellStyle name="Normal 2 2 5 2 2 2 2 5" xfId="15352"/>
    <cellStyle name="Normal 2 2 5 2 2 2 3" xfId="3262"/>
    <cellStyle name="Normal 2 2 5 2 2 2 3 2" xfId="9852"/>
    <cellStyle name="Normal 2 2 5 2 2 2 3 3" xfId="16442"/>
    <cellStyle name="Normal 2 2 5 2 2 2 4" xfId="5460"/>
    <cellStyle name="Normal 2 2 5 2 2 2 4 2" xfId="12050"/>
    <cellStyle name="Normal 2 2 5 2 2 2 4 3" xfId="18640"/>
    <cellStyle name="Normal 2 2 5 2 2 2 5" xfId="7663"/>
    <cellStyle name="Normal 2 2 5 2 2 2 6" xfId="14253"/>
    <cellStyle name="Normal 2 2 5 2 2 3" xfId="1619"/>
    <cellStyle name="Normal 2 2 5 2 2 3 2" xfId="3810"/>
    <cellStyle name="Normal 2 2 5 2 2 3 2 2" xfId="10400"/>
    <cellStyle name="Normal 2 2 5 2 2 3 2 3" xfId="16990"/>
    <cellStyle name="Normal 2 2 5 2 2 3 3" xfId="6008"/>
    <cellStyle name="Normal 2 2 5 2 2 3 3 2" xfId="12598"/>
    <cellStyle name="Normal 2 2 5 2 2 3 3 3" xfId="19188"/>
    <cellStyle name="Normal 2 2 5 2 2 3 4" xfId="8211"/>
    <cellStyle name="Normal 2 2 5 2 2 3 5" xfId="14801"/>
    <cellStyle name="Normal 2 2 5 2 2 4" xfId="2711"/>
    <cellStyle name="Normal 2 2 5 2 2 4 2" xfId="9301"/>
    <cellStyle name="Normal 2 2 5 2 2 4 3" xfId="15891"/>
    <cellStyle name="Normal 2 2 5 2 2 5" xfId="4897"/>
    <cellStyle name="Normal 2 2 5 2 2 5 2" xfId="11487"/>
    <cellStyle name="Normal 2 2 5 2 2 5 3" xfId="18077"/>
    <cellStyle name="Normal 2 2 5 2 2 6" xfId="7100"/>
    <cellStyle name="Normal 2 2 5 2 2 7" xfId="13690"/>
    <cellStyle name="Normal 2 2 5 2 3" xfId="812"/>
    <cellStyle name="Normal 2 2 5 2 3 2" xfId="1915"/>
    <cellStyle name="Normal 2 2 5 2 3 2 2" xfId="4105"/>
    <cellStyle name="Normal 2 2 5 2 3 2 2 2" xfId="10695"/>
    <cellStyle name="Normal 2 2 5 2 3 2 2 3" xfId="17285"/>
    <cellStyle name="Normal 2 2 5 2 3 2 3" xfId="6303"/>
    <cellStyle name="Normal 2 2 5 2 3 2 3 2" xfId="12893"/>
    <cellStyle name="Normal 2 2 5 2 3 2 3 3" xfId="19483"/>
    <cellStyle name="Normal 2 2 5 2 3 2 4" xfId="8506"/>
    <cellStyle name="Normal 2 2 5 2 3 2 5" xfId="15096"/>
    <cellStyle name="Normal 2 2 5 2 3 3" xfId="3006"/>
    <cellStyle name="Normal 2 2 5 2 3 3 2" xfId="9596"/>
    <cellStyle name="Normal 2 2 5 2 3 3 3" xfId="16186"/>
    <cellStyle name="Normal 2 2 5 2 3 4" xfId="5204"/>
    <cellStyle name="Normal 2 2 5 2 3 4 2" xfId="11794"/>
    <cellStyle name="Normal 2 2 5 2 3 4 3" xfId="18384"/>
    <cellStyle name="Normal 2 2 5 2 3 5" xfId="7407"/>
    <cellStyle name="Normal 2 2 5 2 3 6" xfId="13997"/>
    <cellStyle name="Normal 2 2 5 2 4" xfId="1363"/>
    <cellStyle name="Normal 2 2 5 2 4 2" xfId="3554"/>
    <cellStyle name="Normal 2 2 5 2 4 2 2" xfId="10144"/>
    <cellStyle name="Normal 2 2 5 2 4 2 3" xfId="16734"/>
    <cellStyle name="Normal 2 2 5 2 4 3" xfId="5752"/>
    <cellStyle name="Normal 2 2 5 2 4 3 2" xfId="12342"/>
    <cellStyle name="Normal 2 2 5 2 4 3 3" xfId="18932"/>
    <cellStyle name="Normal 2 2 5 2 4 4" xfId="7955"/>
    <cellStyle name="Normal 2 2 5 2 4 5" xfId="14545"/>
    <cellStyle name="Normal 2 2 5 2 5" xfId="2455"/>
    <cellStyle name="Normal 2 2 5 2 5 2" xfId="9045"/>
    <cellStyle name="Normal 2 2 5 2 5 3" xfId="15635"/>
    <cellStyle name="Normal 2 2 5 2 6" xfId="4641"/>
    <cellStyle name="Normal 2 2 5 2 6 2" xfId="11231"/>
    <cellStyle name="Normal 2 2 5 2 6 3" xfId="17821"/>
    <cellStyle name="Normal 2 2 5 2 7" xfId="6844"/>
    <cellStyle name="Normal 2 2 5 2 8" xfId="13434"/>
    <cellStyle name="Normal 2 2 5 3" xfId="397"/>
    <cellStyle name="Normal 2 2 5 3 2" xfId="952"/>
    <cellStyle name="Normal 2 2 5 3 2 2" xfId="2055"/>
    <cellStyle name="Normal 2 2 5 3 2 2 2" xfId="4245"/>
    <cellStyle name="Normal 2 2 5 3 2 2 2 2" xfId="10835"/>
    <cellStyle name="Normal 2 2 5 3 2 2 2 3" xfId="17425"/>
    <cellStyle name="Normal 2 2 5 3 2 2 3" xfId="6443"/>
    <cellStyle name="Normal 2 2 5 3 2 2 3 2" xfId="13033"/>
    <cellStyle name="Normal 2 2 5 3 2 2 3 3" xfId="19623"/>
    <cellStyle name="Normal 2 2 5 3 2 2 4" xfId="8646"/>
    <cellStyle name="Normal 2 2 5 3 2 2 5" xfId="15236"/>
    <cellStyle name="Normal 2 2 5 3 2 3" xfId="3146"/>
    <cellStyle name="Normal 2 2 5 3 2 3 2" xfId="9736"/>
    <cellStyle name="Normal 2 2 5 3 2 3 3" xfId="16326"/>
    <cellStyle name="Normal 2 2 5 3 2 4" xfId="5344"/>
    <cellStyle name="Normal 2 2 5 3 2 4 2" xfId="11934"/>
    <cellStyle name="Normal 2 2 5 3 2 4 3" xfId="18524"/>
    <cellStyle name="Normal 2 2 5 3 2 5" xfId="7547"/>
    <cellStyle name="Normal 2 2 5 3 2 6" xfId="14137"/>
    <cellStyle name="Normal 2 2 5 3 3" xfId="1503"/>
    <cellStyle name="Normal 2 2 5 3 3 2" xfId="3694"/>
    <cellStyle name="Normal 2 2 5 3 3 2 2" xfId="10284"/>
    <cellStyle name="Normal 2 2 5 3 3 2 3" xfId="16874"/>
    <cellStyle name="Normal 2 2 5 3 3 3" xfId="5892"/>
    <cellStyle name="Normal 2 2 5 3 3 3 2" xfId="12482"/>
    <cellStyle name="Normal 2 2 5 3 3 3 3" xfId="19072"/>
    <cellStyle name="Normal 2 2 5 3 3 4" xfId="8095"/>
    <cellStyle name="Normal 2 2 5 3 3 5" xfId="14685"/>
    <cellStyle name="Normal 2 2 5 3 4" xfId="2595"/>
    <cellStyle name="Normal 2 2 5 3 4 2" xfId="9185"/>
    <cellStyle name="Normal 2 2 5 3 4 3" xfId="15775"/>
    <cellStyle name="Normal 2 2 5 3 5" xfId="4781"/>
    <cellStyle name="Normal 2 2 5 3 5 2" xfId="11371"/>
    <cellStyle name="Normal 2 2 5 3 5 3" xfId="17961"/>
    <cellStyle name="Normal 2 2 5 3 6" xfId="6984"/>
    <cellStyle name="Normal 2 2 5 3 7" xfId="13574"/>
    <cellStyle name="Normal 2 2 5 4" xfId="708"/>
    <cellStyle name="Normal 2 2 5 4 2" xfId="1811"/>
    <cellStyle name="Normal 2 2 5 4 2 2" xfId="4001"/>
    <cellStyle name="Normal 2 2 5 4 2 2 2" xfId="10591"/>
    <cellStyle name="Normal 2 2 5 4 2 2 3" xfId="17181"/>
    <cellStyle name="Normal 2 2 5 4 2 3" xfId="6199"/>
    <cellStyle name="Normal 2 2 5 4 2 3 2" xfId="12789"/>
    <cellStyle name="Normal 2 2 5 4 2 3 3" xfId="19379"/>
    <cellStyle name="Normal 2 2 5 4 2 4" xfId="8402"/>
    <cellStyle name="Normal 2 2 5 4 2 5" xfId="14992"/>
    <cellStyle name="Normal 2 2 5 4 3" xfId="2902"/>
    <cellStyle name="Normal 2 2 5 4 3 2" xfId="9492"/>
    <cellStyle name="Normal 2 2 5 4 3 3" xfId="16082"/>
    <cellStyle name="Normal 2 2 5 4 4" xfId="5100"/>
    <cellStyle name="Normal 2 2 5 4 4 2" xfId="11690"/>
    <cellStyle name="Normal 2 2 5 4 4 3" xfId="18280"/>
    <cellStyle name="Normal 2 2 5 4 5" xfId="7303"/>
    <cellStyle name="Normal 2 2 5 4 6" xfId="13893"/>
    <cellStyle name="Normal 2 2 5 5" xfId="1247"/>
    <cellStyle name="Normal 2 2 5 5 2" xfId="3438"/>
    <cellStyle name="Normal 2 2 5 5 2 2" xfId="10028"/>
    <cellStyle name="Normal 2 2 5 5 2 3" xfId="16618"/>
    <cellStyle name="Normal 2 2 5 5 3" xfId="5636"/>
    <cellStyle name="Normal 2 2 5 5 3 2" xfId="12226"/>
    <cellStyle name="Normal 2 2 5 5 3 3" xfId="18816"/>
    <cellStyle name="Normal 2 2 5 5 4" xfId="7839"/>
    <cellStyle name="Normal 2 2 5 5 5" xfId="14429"/>
    <cellStyle name="Normal 2 2 5 6" xfId="2351"/>
    <cellStyle name="Normal 2 2 5 6 2" xfId="8941"/>
    <cellStyle name="Normal 2 2 5 6 3" xfId="15531"/>
    <cellStyle name="Normal 2 2 5 7" xfId="4525"/>
    <cellStyle name="Normal 2 2 5 7 2" xfId="11115"/>
    <cellStyle name="Normal 2 2 5 7 3" xfId="17705"/>
    <cellStyle name="Normal 2 2 5 8" xfId="6740"/>
    <cellStyle name="Normal 2 2 5 9" xfId="13330"/>
    <cellStyle name="Normal 2 2 6" xfId="158"/>
    <cellStyle name="Normal 2 2 6 2" xfId="276"/>
    <cellStyle name="Normal 2 2 6 2 2" xfId="537"/>
    <cellStyle name="Normal 2 2 6 2 2 2" xfId="1092"/>
    <cellStyle name="Normal 2 2 6 2 2 2 2" xfId="2195"/>
    <cellStyle name="Normal 2 2 6 2 2 2 2 2" xfId="4385"/>
    <cellStyle name="Normal 2 2 6 2 2 2 2 2 2" xfId="10975"/>
    <cellStyle name="Normal 2 2 6 2 2 2 2 2 3" xfId="17565"/>
    <cellStyle name="Normal 2 2 6 2 2 2 2 3" xfId="6583"/>
    <cellStyle name="Normal 2 2 6 2 2 2 2 3 2" xfId="13173"/>
    <cellStyle name="Normal 2 2 6 2 2 2 2 3 3" xfId="19763"/>
    <cellStyle name="Normal 2 2 6 2 2 2 2 4" xfId="8786"/>
    <cellStyle name="Normal 2 2 6 2 2 2 2 5" xfId="15376"/>
    <cellStyle name="Normal 2 2 6 2 2 2 3" xfId="3286"/>
    <cellStyle name="Normal 2 2 6 2 2 2 3 2" xfId="9876"/>
    <cellStyle name="Normal 2 2 6 2 2 2 3 3" xfId="16466"/>
    <cellStyle name="Normal 2 2 6 2 2 2 4" xfId="5484"/>
    <cellStyle name="Normal 2 2 6 2 2 2 4 2" xfId="12074"/>
    <cellStyle name="Normal 2 2 6 2 2 2 4 3" xfId="18664"/>
    <cellStyle name="Normal 2 2 6 2 2 2 5" xfId="7687"/>
    <cellStyle name="Normal 2 2 6 2 2 2 6" xfId="14277"/>
    <cellStyle name="Normal 2 2 6 2 2 3" xfId="1643"/>
    <cellStyle name="Normal 2 2 6 2 2 3 2" xfId="3834"/>
    <cellStyle name="Normal 2 2 6 2 2 3 2 2" xfId="10424"/>
    <cellStyle name="Normal 2 2 6 2 2 3 2 3" xfId="17014"/>
    <cellStyle name="Normal 2 2 6 2 2 3 3" xfId="6032"/>
    <cellStyle name="Normal 2 2 6 2 2 3 3 2" xfId="12622"/>
    <cellStyle name="Normal 2 2 6 2 2 3 3 3" xfId="19212"/>
    <cellStyle name="Normal 2 2 6 2 2 3 4" xfId="8235"/>
    <cellStyle name="Normal 2 2 6 2 2 3 5" xfId="14825"/>
    <cellStyle name="Normal 2 2 6 2 2 4" xfId="2735"/>
    <cellStyle name="Normal 2 2 6 2 2 4 2" xfId="9325"/>
    <cellStyle name="Normal 2 2 6 2 2 4 3" xfId="15915"/>
    <cellStyle name="Normal 2 2 6 2 2 5" xfId="4921"/>
    <cellStyle name="Normal 2 2 6 2 2 5 2" xfId="11511"/>
    <cellStyle name="Normal 2 2 6 2 2 5 3" xfId="18101"/>
    <cellStyle name="Normal 2 2 6 2 2 6" xfId="7124"/>
    <cellStyle name="Normal 2 2 6 2 2 7" xfId="13714"/>
    <cellStyle name="Normal 2 2 6 2 3" xfId="836"/>
    <cellStyle name="Normal 2 2 6 2 3 2" xfId="1939"/>
    <cellStyle name="Normal 2 2 6 2 3 2 2" xfId="4129"/>
    <cellStyle name="Normal 2 2 6 2 3 2 2 2" xfId="10719"/>
    <cellStyle name="Normal 2 2 6 2 3 2 2 3" xfId="17309"/>
    <cellStyle name="Normal 2 2 6 2 3 2 3" xfId="6327"/>
    <cellStyle name="Normal 2 2 6 2 3 2 3 2" xfId="12917"/>
    <cellStyle name="Normal 2 2 6 2 3 2 3 3" xfId="19507"/>
    <cellStyle name="Normal 2 2 6 2 3 2 4" xfId="8530"/>
    <cellStyle name="Normal 2 2 6 2 3 2 5" xfId="15120"/>
    <cellStyle name="Normal 2 2 6 2 3 3" xfId="3030"/>
    <cellStyle name="Normal 2 2 6 2 3 3 2" xfId="9620"/>
    <cellStyle name="Normal 2 2 6 2 3 3 3" xfId="16210"/>
    <cellStyle name="Normal 2 2 6 2 3 4" xfId="5228"/>
    <cellStyle name="Normal 2 2 6 2 3 4 2" xfId="11818"/>
    <cellStyle name="Normal 2 2 6 2 3 4 3" xfId="18408"/>
    <cellStyle name="Normal 2 2 6 2 3 5" xfId="7431"/>
    <cellStyle name="Normal 2 2 6 2 3 6" xfId="14021"/>
    <cellStyle name="Normal 2 2 6 2 4" xfId="1387"/>
    <cellStyle name="Normal 2 2 6 2 4 2" xfId="3578"/>
    <cellStyle name="Normal 2 2 6 2 4 2 2" xfId="10168"/>
    <cellStyle name="Normal 2 2 6 2 4 2 3" xfId="16758"/>
    <cellStyle name="Normal 2 2 6 2 4 3" xfId="5776"/>
    <cellStyle name="Normal 2 2 6 2 4 3 2" xfId="12366"/>
    <cellStyle name="Normal 2 2 6 2 4 3 3" xfId="18956"/>
    <cellStyle name="Normal 2 2 6 2 4 4" xfId="7979"/>
    <cellStyle name="Normal 2 2 6 2 4 5" xfId="14569"/>
    <cellStyle name="Normal 2 2 6 2 5" xfId="2479"/>
    <cellStyle name="Normal 2 2 6 2 5 2" xfId="9069"/>
    <cellStyle name="Normal 2 2 6 2 5 3" xfId="15659"/>
    <cellStyle name="Normal 2 2 6 2 6" xfId="4665"/>
    <cellStyle name="Normal 2 2 6 2 6 2" xfId="11255"/>
    <cellStyle name="Normal 2 2 6 2 6 3" xfId="17845"/>
    <cellStyle name="Normal 2 2 6 2 7" xfId="6868"/>
    <cellStyle name="Normal 2 2 6 2 8" xfId="13458"/>
    <cellStyle name="Normal 2 2 6 3" xfId="421"/>
    <cellStyle name="Normal 2 2 6 3 2" xfId="976"/>
    <cellStyle name="Normal 2 2 6 3 2 2" xfId="2079"/>
    <cellStyle name="Normal 2 2 6 3 2 2 2" xfId="4269"/>
    <cellStyle name="Normal 2 2 6 3 2 2 2 2" xfId="10859"/>
    <cellStyle name="Normal 2 2 6 3 2 2 2 3" xfId="17449"/>
    <cellStyle name="Normal 2 2 6 3 2 2 3" xfId="6467"/>
    <cellStyle name="Normal 2 2 6 3 2 2 3 2" xfId="13057"/>
    <cellStyle name="Normal 2 2 6 3 2 2 3 3" xfId="19647"/>
    <cellStyle name="Normal 2 2 6 3 2 2 4" xfId="8670"/>
    <cellStyle name="Normal 2 2 6 3 2 2 5" xfId="15260"/>
    <cellStyle name="Normal 2 2 6 3 2 3" xfId="3170"/>
    <cellStyle name="Normal 2 2 6 3 2 3 2" xfId="9760"/>
    <cellStyle name="Normal 2 2 6 3 2 3 3" xfId="16350"/>
    <cellStyle name="Normal 2 2 6 3 2 4" xfId="5368"/>
    <cellStyle name="Normal 2 2 6 3 2 4 2" xfId="11958"/>
    <cellStyle name="Normal 2 2 6 3 2 4 3" xfId="18548"/>
    <cellStyle name="Normal 2 2 6 3 2 5" xfId="7571"/>
    <cellStyle name="Normal 2 2 6 3 2 6" xfId="14161"/>
    <cellStyle name="Normal 2 2 6 3 3" xfId="1527"/>
    <cellStyle name="Normal 2 2 6 3 3 2" xfId="3718"/>
    <cellStyle name="Normal 2 2 6 3 3 2 2" xfId="10308"/>
    <cellStyle name="Normal 2 2 6 3 3 2 3" xfId="16898"/>
    <cellStyle name="Normal 2 2 6 3 3 3" xfId="5916"/>
    <cellStyle name="Normal 2 2 6 3 3 3 2" xfId="12506"/>
    <cellStyle name="Normal 2 2 6 3 3 3 3" xfId="19096"/>
    <cellStyle name="Normal 2 2 6 3 3 4" xfId="8119"/>
    <cellStyle name="Normal 2 2 6 3 3 5" xfId="14709"/>
    <cellStyle name="Normal 2 2 6 3 4" xfId="2619"/>
    <cellStyle name="Normal 2 2 6 3 4 2" xfId="9209"/>
    <cellStyle name="Normal 2 2 6 3 4 3" xfId="15799"/>
    <cellStyle name="Normal 2 2 6 3 5" xfId="4805"/>
    <cellStyle name="Normal 2 2 6 3 5 2" xfId="11395"/>
    <cellStyle name="Normal 2 2 6 3 5 3" xfId="17985"/>
    <cellStyle name="Normal 2 2 6 3 6" xfId="7008"/>
    <cellStyle name="Normal 2 2 6 3 7" xfId="13598"/>
    <cellStyle name="Normal 2 2 6 4" xfId="720"/>
    <cellStyle name="Normal 2 2 6 4 2" xfId="1823"/>
    <cellStyle name="Normal 2 2 6 4 2 2" xfId="4013"/>
    <cellStyle name="Normal 2 2 6 4 2 2 2" xfId="10603"/>
    <cellStyle name="Normal 2 2 6 4 2 2 3" xfId="17193"/>
    <cellStyle name="Normal 2 2 6 4 2 3" xfId="6211"/>
    <cellStyle name="Normal 2 2 6 4 2 3 2" xfId="12801"/>
    <cellStyle name="Normal 2 2 6 4 2 3 3" xfId="19391"/>
    <cellStyle name="Normal 2 2 6 4 2 4" xfId="8414"/>
    <cellStyle name="Normal 2 2 6 4 2 5" xfId="15004"/>
    <cellStyle name="Normal 2 2 6 4 3" xfId="2914"/>
    <cellStyle name="Normal 2 2 6 4 3 2" xfId="9504"/>
    <cellStyle name="Normal 2 2 6 4 3 3" xfId="16094"/>
    <cellStyle name="Normal 2 2 6 4 4" xfId="5112"/>
    <cellStyle name="Normal 2 2 6 4 4 2" xfId="11702"/>
    <cellStyle name="Normal 2 2 6 4 4 3" xfId="18292"/>
    <cellStyle name="Normal 2 2 6 4 5" xfId="7315"/>
    <cellStyle name="Normal 2 2 6 4 6" xfId="13905"/>
    <cellStyle name="Normal 2 2 6 5" xfId="1271"/>
    <cellStyle name="Normal 2 2 6 5 2" xfId="3462"/>
    <cellStyle name="Normal 2 2 6 5 2 2" xfId="10052"/>
    <cellStyle name="Normal 2 2 6 5 2 3" xfId="16642"/>
    <cellStyle name="Normal 2 2 6 5 3" xfId="5660"/>
    <cellStyle name="Normal 2 2 6 5 3 2" xfId="12250"/>
    <cellStyle name="Normal 2 2 6 5 3 3" xfId="18840"/>
    <cellStyle name="Normal 2 2 6 5 4" xfId="7863"/>
    <cellStyle name="Normal 2 2 6 5 5" xfId="14453"/>
    <cellStyle name="Normal 2 2 6 6" xfId="2363"/>
    <cellStyle name="Normal 2 2 6 6 2" xfId="8953"/>
    <cellStyle name="Normal 2 2 6 6 3" xfId="15543"/>
    <cellStyle name="Normal 2 2 6 7" xfId="4549"/>
    <cellStyle name="Normal 2 2 6 7 2" xfId="11139"/>
    <cellStyle name="Normal 2 2 6 7 3" xfId="17729"/>
    <cellStyle name="Normal 2 2 6 8" xfId="6752"/>
    <cellStyle name="Normal 2 2 6 9" xfId="13342"/>
    <cellStyle name="Normal 2 2 7" xfId="182"/>
    <cellStyle name="Normal 2 2 7 2" xfId="300"/>
    <cellStyle name="Normal 2 2 7 2 2" xfId="561"/>
    <cellStyle name="Normal 2 2 7 2 2 2" xfId="1116"/>
    <cellStyle name="Normal 2 2 7 2 2 2 2" xfId="2219"/>
    <cellStyle name="Normal 2 2 7 2 2 2 2 2" xfId="4409"/>
    <cellStyle name="Normal 2 2 7 2 2 2 2 2 2" xfId="10999"/>
    <cellStyle name="Normal 2 2 7 2 2 2 2 2 3" xfId="17589"/>
    <cellStyle name="Normal 2 2 7 2 2 2 2 3" xfId="6607"/>
    <cellStyle name="Normal 2 2 7 2 2 2 2 3 2" xfId="13197"/>
    <cellStyle name="Normal 2 2 7 2 2 2 2 3 3" xfId="19787"/>
    <cellStyle name="Normal 2 2 7 2 2 2 2 4" xfId="8810"/>
    <cellStyle name="Normal 2 2 7 2 2 2 2 5" xfId="15400"/>
    <cellStyle name="Normal 2 2 7 2 2 2 3" xfId="3310"/>
    <cellStyle name="Normal 2 2 7 2 2 2 3 2" xfId="9900"/>
    <cellStyle name="Normal 2 2 7 2 2 2 3 3" xfId="16490"/>
    <cellStyle name="Normal 2 2 7 2 2 2 4" xfId="5508"/>
    <cellStyle name="Normal 2 2 7 2 2 2 4 2" xfId="12098"/>
    <cellStyle name="Normal 2 2 7 2 2 2 4 3" xfId="18688"/>
    <cellStyle name="Normal 2 2 7 2 2 2 5" xfId="7711"/>
    <cellStyle name="Normal 2 2 7 2 2 2 6" xfId="14301"/>
    <cellStyle name="Normal 2 2 7 2 2 3" xfId="1667"/>
    <cellStyle name="Normal 2 2 7 2 2 3 2" xfId="3858"/>
    <cellStyle name="Normal 2 2 7 2 2 3 2 2" xfId="10448"/>
    <cellStyle name="Normal 2 2 7 2 2 3 2 3" xfId="17038"/>
    <cellStyle name="Normal 2 2 7 2 2 3 3" xfId="6056"/>
    <cellStyle name="Normal 2 2 7 2 2 3 3 2" xfId="12646"/>
    <cellStyle name="Normal 2 2 7 2 2 3 3 3" xfId="19236"/>
    <cellStyle name="Normal 2 2 7 2 2 3 4" xfId="8259"/>
    <cellStyle name="Normal 2 2 7 2 2 3 5" xfId="14849"/>
    <cellStyle name="Normal 2 2 7 2 2 4" xfId="2759"/>
    <cellStyle name="Normal 2 2 7 2 2 4 2" xfId="9349"/>
    <cellStyle name="Normal 2 2 7 2 2 4 3" xfId="15939"/>
    <cellStyle name="Normal 2 2 7 2 2 5" xfId="4945"/>
    <cellStyle name="Normal 2 2 7 2 2 5 2" xfId="11535"/>
    <cellStyle name="Normal 2 2 7 2 2 5 3" xfId="18125"/>
    <cellStyle name="Normal 2 2 7 2 2 6" xfId="7148"/>
    <cellStyle name="Normal 2 2 7 2 2 7" xfId="13738"/>
    <cellStyle name="Normal 2 2 7 2 3" xfId="860"/>
    <cellStyle name="Normal 2 2 7 2 3 2" xfId="1963"/>
    <cellStyle name="Normal 2 2 7 2 3 2 2" xfId="4153"/>
    <cellStyle name="Normal 2 2 7 2 3 2 2 2" xfId="10743"/>
    <cellStyle name="Normal 2 2 7 2 3 2 2 3" xfId="17333"/>
    <cellStyle name="Normal 2 2 7 2 3 2 3" xfId="6351"/>
    <cellStyle name="Normal 2 2 7 2 3 2 3 2" xfId="12941"/>
    <cellStyle name="Normal 2 2 7 2 3 2 3 3" xfId="19531"/>
    <cellStyle name="Normal 2 2 7 2 3 2 4" xfId="8554"/>
    <cellStyle name="Normal 2 2 7 2 3 2 5" xfId="15144"/>
    <cellStyle name="Normal 2 2 7 2 3 3" xfId="3054"/>
    <cellStyle name="Normal 2 2 7 2 3 3 2" xfId="9644"/>
    <cellStyle name="Normal 2 2 7 2 3 3 3" xfId="16234"/>
    <cellStyle name="Normal 2 2 7 2 3 4" xfId="5252"/>
    <cellStyle name="Normal 2 2 7 2 3 4 2" xfId="11842"/>
    <cellStyle name="Normal 2 2 7 2 3 4 3" xfId="18432"/>
    <cellStyle name="Normal 2 2 7 2 3 5" xfId="7455"/>
    <cellStyle name="Normal 2 2 7 2 3 6" xfId="14045"/>
    <cellStyle name="Normal 2 2 7 2 4" xfId="1411"/>
    <cellStyle name="Normal 2 2 7 2 4 2" xfId="3602"/>
    <cellStyle name="Normal 2 2 7 2 4 2 2" xfId="10192"/>
    <cellStyle name="Normal 2 2 7 2 4 2 3" xfId="16782"/>
    <cellStyle name="Normal 2 2 7 2 4 3" xfId="5800"/>
    <cellStyle name="Normal 2 2 7 2 4 3 2" xfId="12390"/>
    <cellStyle name="Normal 2 2 7 2 4 3 3" xfId="18980"/>
    <cellStyle name="Normal 2 2 7 2 4 4" xfId="8003"/>
    <cellStyle name="Normal 2 2 7 2 4 5" xfId="14593"/>
    <cellStyle name="Normal 2 2 7 2 5" xfId="2503"/>
    <cellStyle name="Normal 2 2 7 2 5 2" xfId="9093"/>
    <cellStyle name="Normal 2 2 7 2 5 3" xfId="15683"/>
    <cellStyle name="Normal 2 2 7 2 6" xfId="4689"/>
    <cellStyle name="Normal 2 2 7 2 6 2" xfId="11279"/>
    <cellStyle name="Normal 2 2 7 2 6 3" xfId="17869"/>
    <cellStyle name="Normal 2 2 7 2 7" xfId="6892"/>
    <cellStyle name="Normal 2 2 7 2 8" xfId="13482"/>
    <cellStyle name="Normal 2 2 7 3" xfId="445"/>
    <cellStyle name="Normal 2 2 7 3 2" xfId="1000"/>
    <cellStyle name="Normal 2 2 7 3 2 2" xfId="2103"/>
    <cellStyle name="Normal 2 2 7 3 2 2 2" xfId="4293"/>
    <cellStyle name="Normal 2 2 7 3 2 2 2 2" xfId="10883"/>
    <cellStyle name="Normal 2 2 7 3 2 2 2 3" xfId="17473"/>
    <cellStyle name="Normal 2 2 7 3 2 2 3" xfId="6491"/>
    <cellStyle name="Normal 2 2 7 3 2 2 3 2" xfId="13081"/>
    <cellStyle name="Normal 2 2 7 3 2 2 3 3" xfId="19671"/>
    <cellStyle name="Normal 2 2 7 3 2 2 4" xfId="8694"/>
    <cellStyle name="Normal 2 2 7 3 2 2 5" xfId="15284"/>
    <cellStyle name="Normal 2 2 7 3 2 3" xfId="3194"/>
    <cellStyle name="Normal 2 2 7 3 2 3 2" xfId="9784"/>
    <cellStyle name="Normal 2 2 7 3 2 3 3" xfId="16374"/>
    <cellStyle name="Normal 2 2 7 3 2 4" xfId="5392"/>
    <cellStyle name="Normal 2 2 7 3 2 4 2" xfId="11982"/>
    <cellStyle name="Normal 2 2 7 3 2 4 3" xfId="18572"/>
    <cellStyle name="Normal 2 2 7 3 2 5" xfId="7595"/>
    <cellStyle name="Normal 2 2 7 3 2 6" xfId="14185"/>
    <cellStyle name="Normal 2 2 7 3 3" xfId="1551"/>
    <cellStyle name="Normal 2 2 7 3 3 2" xfId="3742"/>
    <cellStyle name="Normal 2 2 7 3 3 2 2" xfId="10332"/>
    <cellStyle name="Normal 2 2 7 3 3 2 3" xfId="16922"/>
    <cellStyle name="Normal 2 2 7 3 3 3" xfId="5940"/>
    <cellStyle name="Normal 2 2 7 3 3 3 2" xfId="12530"/>
    <cellStyle name="Normal 2 2 7 3 3 3 3" xfId="19120"/>
    <cellStyle name="Normal 2 2 7 3 3 4" xfId="8143"/>
    <cellStyle name="Normal 2 2 7 3 3 5" xfId="14733"/>
    <cellStyle name="Normal 2 2 7 3 4" xfId="2643"/>
    <cellStyle name="Normal 2 2 7 3 4 2" xfId="9233"/>
    <cellStyle name="Normal 2 2 7 3 4 3" xfId="15823"/>
    <cellStyle name="Normal 2 2 7 3 5" xfId="4829"/>
    <cellStyle name="Normal 2 2 7 3 5 2" xfId="11419"/>
    <cellStyle name="Normal 2 2 7 3 5 3" xfId="18009"/>
    <cellStyle name="Normal 2 2 7 3 6" xfId="7032"/>
    <cellStyle name="Normal 2 2 7 3 7" xfId="13622"/>
    <cellStyle name="Normal 2 2 7 4" xfId="744"/>
    <cellStyle name="Normal 2 2 7 4 2" xfId="1847"/>
    <cellStyle name="Normal 2 2 7 4 2 2" xfId="4037"/>
    <cellStyle name="Normal 2 2 7 4 2 2 2" xfId="10627"/>
    <cellStyle name="Normal 2 2 7 4 2 2 3" xfId="17217"/>
    <cellStyle name="Normal 2 2 7 4 2 3" xfId="6235"/>
    <cellStyle name="Normal 2 2 7 4 2 3 2" xfId="12825"/>
    <cellStyle name="Normal 2 2 7 4 2 3 3" xfId="19415"/>
    <cellStyle name="Normal 2 2 7 4 2 4" xfId="8438"/>
    <cellStyle name="Normal 2 2 7 4 2 5" xfId="15028"/>
    <cellStyle name="Normal 2 2 7 4 3" xfId="2938"/>
    <cellStyle name="Normal 2 2 7 4 3 2" xfId="9528"/>
    <cellStyle name="Normal 2 2 7 4 3 3" xfId="16118"/>
    <cellStyle name="Normal 2 2 7 4 4" xfId="5136"/>
    <cellStyle name="Normal 2 2 7 4 4 2" xfId="11726"/>
    <cellStyle name="Normal 2 2 7 4 4 3" xfId="18316"/>
    <cellStyle name="Normal 2 2 7 4 5" xfId="7339"/>
    <cellStyle name="Normal 2 2 7 4 6" xfId="13929"/>
    <cellStyle name="Normal 2 2 7 5" xfId="1295"/>
    <cellStyle name="Normal 2 2 7 5 2" xfId="3486"/>
    <cellStyle name="Normal 2 2 7 5 2 2" xfId="10076"/>
    <cellStyle name="Normal 2 2 7 5 2 3" xfId="16666"/>
    <cellStyle name="Normal 2 2 7 5 3" xfId="5684"/>
    <cellStyle name="Normal 2 2 7 5 3 2" xfId="12274"/>
    <cellStyle name="Normal 2 2 7 5 3 3" xfId="18864"/>
    <cellStyle name="Normal 2 2 7 5 4" xfId="7887"/>
    <cellStyle name="Normal 2 2 7 5 5" xfId="14477"/>
    <cellStyle name="Normal 2 2 7 6" xfId="2387"/>
    <cellStyle name="Normal 2 2 7 6 2" xfId="8977"/>
    <cellStyle name="Normal 2 2 7 6 3" xfId="15567"/>
    <cellStyle name="Normal 2 2 7 7" xfId="4573"/>
    <cellStyle name="Normal 2 2 7 7 2" xfId="11163"/>
    <cellStyle name="Normal 2 2 7 7 3" xfId="17753"/>
    <cellStyle name="Normal 2 2 7 8" xfId="6776"/>
    <cellStyle name="Normal 2 2 7 9" xfId="13366"/>
    <cellStyle name="Normal 2 2 8" xfId="208"/>
    <cellStyle name="Normal 2 2 8 2" xfId="469"/>
    <cellStyle name="Normal 2 2 8 2 2" xfId="1024"/>
    <cellStyle name="Normal 2 2 8 2 2 2" xfId="2127"/>
    <cellStyle name="Normal 2 2 8 2 2 2 2" xfId="4317"/>
    <cellStyle name="Normal 2 2 8 2 2 2 2 2" xfId="10907"/>
    <cellStyle name="Normal 2 2 8 2 2 2 2 3" xfId="17497"/>
    <cellStyle name="Normal 2 2 8 2 2 2 3" xfId="6515"/>
    <cellStyle name="Normal 2 2 8 2 2 2 3 2" xfId="13105"/>
    <cellStyle name="Normal 2 2 8 2 2 2 3 3" xfId="19695"/>
    <cellStyle name="Normal 2 2 8 2 2 2 4" xfId="8718"/>
    <cellStyle name="Normal 2 2 8 2 2 2 5" xfId="15308"/>
    <cellStyle name="Normal 2 2 8 2 2 3" xfId="3218"/>
    <cellStyle name="Normal 2 2 8 2 2 3 2" xfId="9808"/>
    <cellStyle name="Normal 2 2 8 2 2 3 3" xfId="16398"/>
    <cellStyle name="Normal 2 2 8 2 2 4" xfId="5416"/>
    <cellStyle name="Normal 2 2 8 2 2 4 2" xfId="12006"/>
    <cellStyle name="Normal 2 2 8 2 2 4 3" xfId="18596"/>
    <cellStyle name="Normal 2 2 8 2 2 5" xfId="7619"/>
    <cellStyle name="Normal 2 2 8 2 2 6" xfId="14209"/>
    <cellStyle name="Normal 2 2 8 2 3" xfId="1575"/>
    <cellStyle name="Normal 2 2 8 2 3 2" xfId="3766"/>
    <cellStyle name="Normal 2 2 8 2 3 2 2" xfId="10356"/>
    <cellStyle name="Normal 2 2 8 2 3 2 3" xfId="16946"/>
    <cellStyle name="Normal 2 2 8 2 3 3" xfId="5964"/>
    <cellStyle name="Normal 2 2 8 2 3 3 2" xfId="12554"/>
    <cellStyle name="Normal 2 2 8 2 3 3 3" xfId="19144"/>
    <cellStyle name="Normal 2 2 8 2 3 4" xfId="8167"/>
    <cellStyle name="Normal 2 2 8 2 3 5" xfId="14757"/>
    <cellStyle name="Normal 2 2 8 2 4" xfId="2667"/>
    <cellStyle name="Normal 2 2 8 2 4 2" xfId="9257"/>
    <cellStyle name="Normal 2 2 8 2 4 3" xfId="15847"/>
    <cellStyle name="Normal 2 2 8 2 5" xfId="4853"/>
    <cellStyle name="Normal 2 2 8 2 5 2" xfId="11443"/>
    <cellStyle name="Normal 2 2 8 2 5 3" xfId="18033"/>
    <cellStyle name="Normal 2 2 8 2 6" xfId="7056"/>
    <cellStyle name="Normal 2 2 8 2 7" xfId="13646"/>
    <cellStyle name="Normal 2 2 8 3" xfId="768"/>
    <cellStyle name="Normal 2 2 8 3 2" xfId="1871"/>
    <cellStyle name="Normal 2 2 8 3 2 2" xfId="4061"/>
    <cellStyle name="Normal 2 2 8 3 2 2 2" xfId="10651"/>
    <cellStyle name="Normal 2 2 8 3 2 2 3" xfId="17241"/>
    <cellStyle name="Normal 2 2 8 3 2 3" xfId="6259"/>
    <cellStyle name="Normal 2 2 8 3 2 3 2" xfId="12849"/>
    <cellStyle name="Normal 2 2 8 3 2 3 3" xfId="19439"/>
    <cellStyle name="Normal 2 2 8 3 2 4" xfId="8462"/>
    <cellStyle name="Normal 2 2 8 3 2 5" xfId="15052"/>
    <cellStyle name="Normal 2 2 8 3 3" xfId="2962"/>
    <cellStyle name="Normal 2 2 8 3 3 2" xfId="9552"/>
    <cellStyle name="Normal 2 2 8 3 3 3" xfId="16142"/>
    <cellStyle name="Normal 2 2 8 3 4" xfId="5160"/>
    <cellStyle name="Normal 2 2 8 3 4 2" xfId="11750"/>
    <cellStyle name="Normal 2 2 8 3 4 3" xfId="18340"/>
    <cellStyle name="Normal 2 2 8 3 5" xfId="7363"/>
    <cellStyle name="Normal 2 2 8 3 6" xfId="13953"/>
    <cellStyle name="Normal 2 2 8 4" xfId="1319"/>
    <cellStyle name="Normal 2 2 8 4 2" xfId="3510"/>
    <cellStyle name="Normal 2 2 8 4 2 2" xfId="10100"/>
    <cellStyle name="Normal 2 2 8 4 2 3" xfId="16690"/>
    <cellStyle name="Normal 2 2 8 4 3" xfId="5708"/>
    <cellStyle name="Normal 2 2 8 4 3 2" xfId="12298"/>
    <cellStyle name="Normal 2 2 8 4 3 3" xfId="18888"/>
    <cellStyle name="Normal 2 2 8 4 4" xfId="7911"/>
    <cellStyle name="Normal 2 2 8 4 5" xfId="14501"/>
    <cellStyle name="Normal 2 2 8 5" xfId="2411"/>
    <cellStyle name="Normal 2 2 8 5 2" xfId="9001"/>
    <cellStyle name="Normal 2 2 8 5 3" xfId="15591"/>
    <cellStyle name="Normal 2 2 8 6" xfId="4597"/>
    <cellStyle name="Normal 2 2 8 6 2" xfId="11187"/>
    <cellStyle name="Normal 2 2 8 6 3" xfId="17777"/>
    <cellStyle name="Normal 2 2 8 7" xfId="6800"/>
    <cellStyle name="Normal 2 2 8 8" xfId="13390"/>
    <cellStyle name="Normal 2 2 9" xfId="327"/>
    <cellStyle name="Normal 2 2 9 2" xfId="586"/>
    <cellStyle name="Normal 2 2 9 2 2" xfId="1140"/>
    <cellStyle name="Normal 2 2 9 2 2 2" xfId="2243"/>
    <cellStyle name="Normal 2 2 9 2 2 2 2" xfId="4433"/>
    <cellStyle name="Normal 2 2 9 2 2 2 2 2" xfId="11023"/>
    <cellStyle name="Normal 2 2 9 2 2 2 2 3" xfId="17613"/>
    <cellStyle name="Normal 2 2 9 2 2 2 3" xfId="6631"/>
    <cellStyle name="Normal 2 2 9 2 2 2 3 2" xfId="13221"/>
    <cellStyle name="Normal 2 2 9 2 2 2 3 3" xfId="19811"/>
    <cellStyle name="Normal 2 2 9 2 2 2 4" xfId="8834"/>
    <cellStyle name="Normal 2 2 9 2 2 2 5" xfId="15424"/>
    <cellStyle name="Normal 2 2 9 2 2 3" xfId="3334"/>
    <cellStyle name="Normal 2 2 9 2 2 3 2" xfId="9924"/>
    <cellStyle name="Normal 2 2 9 2 2 3 3" xfId="16514"/>
    <cellStyle name="Normal 2 2 9 2 2 4" xfId="5532"/>
    <cellStyle name="Normal 2 2 9 2 2 4 2" xfId="12122"/>
    <cellStyle name="Normal 2 2 9 2 2 4 3" xfId="18712"/>
    <cellStyle name="Normal 2 2 9 2 2 5" xfId="7735"/>
    <cellStyle name="Normal 2 2 9 2 2 6" xfId="14325"/>
    <cellStyle name="Normal 2 2 9 2 3" xfId="1691"/>
    <cellStyle name="Normal 2 2 9 2 3 2" xfId="3882"/>
    <cellStyle name="Normal 2 2 9 2 3 2 2" xfId="10472"/>
    <cellStyle name="Normal 2 2 9 2 3 2 3" xfId="17062"/>
    <cellStyle name="Normal 2 2 9 2 3 3" xfId="6080"/>
    <cellStyle name="Normal 2 2 9 2 3 3 2" xfId="12670"/>
    <cellStyle name="Normal 2 2 9 2 3 3 3" xfId="19260"/>
    <cellStyle name="Normal 2 2 9 2 3 4" xfId="8283"/>
    <cellStyle name="Normal 2 2 9 2 3 5" xfId="14873"/>
    <cellStyle name="Normal 2 2 9 2 4" xfId="2783"/>
    <cellStyle name="Normal 2 2 9 2 4 2" xfId="9373"/>
    <cellStyle name="Normal 2 2 9 2 4 3" xfId="15963"/>
    <cellStyle name="Normal 2 2 9 2 5" xfId="4969"/>
    <cellStyle name="Normal 2 2 9 2 5 2" xfId="11559"/>
    <cellStyle name="Normal 2 2 9 2 5 3" xfId="18149"/>
    <cellStyle name="Normal 2 2 9 2 6" xfId="7172"/>
    <cellStyle name="Normal 2 2 9 2 7" xfId="13762"/>
    <cellStyle name="Normal 2 2 9 3" xfId="884"/>
    <cellStyle name="Normal 2 2 9 3 2" xfId="1987"/>
    <cellStyle name="Normal 2 2 9 3 2 2" xfId="4177"/>
    <cellStyle name="Normal 2 2 9 3 2 2 2" xfId="10767"/>
    <cellStyle name="Normal 2 2 9 3 2 2 3" xfId="17357"/>
    <cellStyle name="Normal 2 2 9 3 2 3" xfId="6375"/>
    <cellStyle name="Normal 2 2 9 3 2 3 2" xfId="12965"/>
    <cellStyle name="Normal 2 2 9 3 2 3 3" xfId="19555"/>
    <cellStyle name="Normal 2 2 9 3 2 4" xfId="8578"/>
    <cellStyle name="Normal 2 2 9 3 2 5" xfId="15168"/>
    <cellStyle name="Normal 2 2 9 3 3" xfId="3078"/>
    <cellStyle name="Normal 2 2 9 3 3 2" xfId="9668"/>
    <cellStyle name="Normal 2 2 9 3 3 3" xfId="16258"/>
    <cellStyle name="Normal 2 2 9 3 4" xfId="5276"/>
    <cellStyle name="Normal 2 2 9 3 4 2" xfId="11866"/>
    <cellStyle name="Normal 2 2 9 3 4 3" xfId="18456"/>
    <cellStyle name="Normal 2 2 9 3 5" xfId="7479"/>
    <cellStyle name="Normal 2 2 9 3 6" xfId="14069"/>
    <cellStyle name="Normal 2 2 9 4" xfId="1435"/>
    <cellStyle name="Normal 2 2 9 4 2" xfId="3626"/>
    <cellStyle name="Normal 2 2 9 4 2 2" xfId="10216"/>
    <cellStyle name="Normal 2 2 9 4 2 3" xfId="16806"/>
    <cellStyle name="Normal 2 2 9 4 3" xfId="5824"/>
    <cellStyle name="Normal 2 2 9 4 3 2" xfId="12414"/>
    <cellStyle name="Normal 2 2 9 4 3 3" xfId="19004"/>
    <cellStyle name="Normal 2 2 9 4 4" xfId="8027"/>
    <cellStyle name="Normal 2 2 9 4 5" xfId="14617"/>
    <cellStyle name="Normal 2 2 9 5" xfId="2527"/>
    <cellStyle name="Normal 2 2 9 5 2" xfId="9117"/>
    <cellStyle name="Normal 2 2 9 5 3" xfId="15707"/>
    <cellStyle name="Normal 2 2 9 6" xfId="4713"/>
    <cellStyle name="Normal 2 2 9 6 2" xfId="11303"/>
    <cellStyle name="Normal 2 2 9 6 3" xfId="17893"/>
    <cellStyle name="Normal 2 2 9 7" xfId="6916"/>
    <cellStyle name="Normal 2 2 9 8" xfId="13506"/>
    <cellStyle name="Normal 2 20" xfId="4478"/>
    <cellStyle name="Normal 2 20 2" xfId="11068"/>
    <cellStyle name="Normal 2 20 3" xfId="17658"/>
    <cellStyle name="Normal 2 21" xfId="6678"/>
    <cellStyle name="Normal 2 22" xfId="13268"/>
    <cellStyle name="Normal 2 3" xfId="53"/>
    <cellStyle name="Normal 2 4" xfId="54"/>
    <cellStyle name="Normal 2 5" xfId="51"/>
    <cellStyle name="Normal 2 6" xfId="110"/>
    <cellStyle name="Normal 2 6 2" xfId="216"/>
    <cellStyle name="Normal 2 6 2 2" xfId="477"/>
    <cellStyle name="Normal 2 6 2 2 2" xfId="1032"/>
    <cellStyle name="Normal 2 6 2 2 2 2" xfId="2135"/>
    <cellStyle name="Normal 2 6 2 2 2 2 2" xfId="4325"/>
    <cellStyle name="Normal 2 6 2 2 2 2 2 2" xfId="10915"/>
    <cellStyle name="Normal 2 6 2 2 2 2 2 3" xfId="17505"/>
    <cellStyle name="Normal 2 6 2 2 2 2 3" xfId="6523"/>
    <cellStyle name="Normal 2 6 2 2 2 2 3 2" xfId="13113"/>
    <cellStyle name="Normal 2 6 2 2 2 2 3 3" xfId="19703"/>
    <cellStyle name="Normal 2 6 2 2 2 2 4" xfId="8726"/>
    <cellStyle name="Normal 2 6 2 2 2 2 5" xfId="15316"/>
    <cellStyle name="Normal 2 6 2 2 2 3" xfId="3226"/>
    <cellStyle name="Normal 2 6 2 2 2 3 2" xfId="9816"/>
    <cellStyle name="Normal 2 6 2 2 2 3 3" xfId="16406"/>
    <cellStyle name="Normal 2 6 2 2 2 4" xfId="5424"/>
    <cellStyle name="Normal 2 6 2 2 2 4 2" xfId="12014"/>
    <cellStyle name="Normal 2 6 2 2 2 4 3" xfId="18604"/>
    <cellStyle name="Normal 2 6 2 2 2 5" xfId="7627"/>
    <cellStyle name="Normal 2 6 2 2 2 6" xfId="14217"/>
    <cellStyle name="Normal 2 6 2 2 3" xfId="1583"/>
    <cellStyle name="Normal 2 6 2 2 3 2" xfId="3774"/>
    <cellStyle name="Normal 2 6 2 2 3 2 2" xfId="10364"/>
    <cellStyle name="Normal 2 6 2 2 3 2 3" xfId="16954"/>
    <cellStyle name="Normal 2 6 2 2 3 3" xfId="5972"/>
    <cellStyle name="Normal 2 6 2 2 3 3 2" xfId="12562"/>
    <cellStyle name="Normal 2 6 2 2 3 3 3" xfId="19152"/>
    <cellStyle name="Normal 2 6 2 2 3 4" xfId="8175"/>
    <cellStyle name="Normal 2 6 2 2 3 5" xfId="14765"/>
    <cellStyle name="Normal 2 6 2 2 4" xfId="2675"/>
    <cellStyle name="Normal 2 6 2 2 4 2" xfId="9265"/>
    <cellStyle name="Normal 2 6 2 2 4 3" xfId="15855"/>
    <cellStyle name="Normal 2 6 2 2 5" xfId="4861"/>
    <cellStyle name="Normal 2 6 2 2 5 2" xfId="11451"/>
    <cellStyle name="Normal 2 6 2 2 5 3" xfId="18041"/>
    <cellStyle name="Normal 2 6 2 2 6" xfId="7064"/>
    <cellStyle name="Normal 2 6 2 2 7" xfId="13654"/>
    <cellStyle name="Normal 2 6 2 3" xfId="776"/>
    <cellStyle name="Normal 2 6 2 3 2" xfId="1879"/>
    <cellStyle name="Normal 2 6 2 3 2 2" xfId="4069"/>
    <cellStyle name="Normal 2 6 2 3 2 2 2" xfId="10659"/>
    <cellStyle name="Normal 2 6 2 3 2 2 3" xfId="17249"/>
    <cellStyle name="Normal 2 6 2 3 2 3" xfId="6267"/>
    <cellStyle name="Normal 2 6 2 3 2 3 2" xfId="12857"/>
    <cellStyle name="Normal 2 6 2 3 2 3 3" xfId="19447"/>
    <cellStyle name="Normal 2 6 2 3 2 4" xfId="8470"/>
    <cellStyle name="Normal 2 6 2 3 2 5" xfId="15060"/>
    <cellStyle name="Normal 2 6 2 3 3" xfId="2970"/>
    <cellStyle name="Normal 2 6 2 3 3 2" xfId="9560"/>
    <cellStyle name="Normal 2 6 2 3 3 3" xfId="16150"/>
    <cellStyle name="Normal 2 6 2 3 4" xfId="5168"/>
    <cellStyle name="Normal 2 6 2 3 4 2" xfId="11758"/>
    <cellStyle name="Normal 2 6 2 3 4 3" xfId="18348"/>
    <cellStyle name="Normal 2 6 2 3 5" xfId="7371"/>
    <cellStyle name="Normal 2 6 2 3 6" xfId="13961"/>
    <cellStyle name="Normal 2 6 2 4" xfId="1327"/>
    <cellStyle name="Normal 2 6 2 4 2" xfId="3518"/>
    <cellStyle name="Normal 2 6 2 4 2 2" xfId="10108"/>
    <cellStyle name="Normal 2 6 2 4 2 3" xfId="16698"/>
    <cellStyle name="Normal 2 6 2 4 3" xfId="5716"/>
    <cellStyle name="Normal 2 6 2 4 3 2" xfId="12306"/>
    <cellStyle name="Normal 2 6 2 4 3 3" xfId="18896"/>
    <cellStyle name="Normal 2 6 2 4 4" xfId="7919"/>
    <cellStyle name="Normal 2 6 2 4 5" xfId="14509"/>
    <cellStyle name="Normal 2 6 2 5" xfId="2419"/>
    <cellStyle name="Normal 2 6 2 5 2" xfId="9009"/>
    <cellStyle name="Normal 2 6 2 5 3" xfId="15599"/>
    <cellStyle name="Normal 2 6 2 6" xfId="4605"/>
    <cellStyle name="Normal 2 6 2 6 2" xfId="11195"/>
    <cellStyle name="Normal 2 6 2 6 3" xfId="17785"/>
    <cellStyle name="Normal 2 6 2 7" xfId="6808"/>
    <cellStyle name="Normal 2 6 2 8" xfId="13398"/>
    <cellStyle name="Normal 2 6 3" xfId="361"/>
    <cellStyle name="Normal 2 6 3 2" xfId="916"/>
    <cellStyle name="Normal 2 6 3 2 2" xfId="2019"/>
    <cellStyle name="Normal 2 6 3 2 2 2" xfId="4209"/>
    <cellStyle name="Normal 2 6 3 2 2 2 2" xfId="10799"/>
    <cellStyle name="Normal 2 6 3 2 2 2 3" xfId="17389"/>
    <cellStyle name="Normal 2 6 3 2 2 3" xfId="6407"/>
    <cellStyle name="Normal 2 6 3 2 2 3 2" xfId="12997"/>
    <cellStyle name="Normal 2 6 3 2 2 3 3" xfId="19587"/>
    <cellStyle name="Normal 2 6 3 2 2 4" xfId="8610"/>
    <cellStyle name="Normal 2 6 3 2 2 5" xfId="15200"/>
    <cellStyle name="Normal 2 6 3 2 3" xfId="3110"/>
    <cellStyle name="Normal 2 6 3 2 3 2" xfId="9700"/>
    <cellStyle name="Normal 2 6 3 2 3 3" xfId="16290"/>
    <cellStyle name="Normal 2 6 3 2 4" xfId="5308"/>
    <cellStyle name="Normal 2 6 3 2 4 2" xfId="11898"/>
    <cellStyle name="Normal 2 6 3 2 4 3" xfId="18488"/>
    <cellStyle name="Normal 2 6 3 2 5" xfId="7511"/>
    <cellStyle name="Normal 2 6 3 2 6" xfId="14101"/>
    <cellStyle name="Normal 2 6 3 3" xfId="1467"/>
    <cellStyle name="Normal 2 6 3 3 2" xfId="3658"/>
    <cellStyle name="Normal 2 6 3 3 2 2" xfId="10248"/>
    <cellStyle name="Normal 2 6 3 3 2 3" xfId="16838"/>
    <cellStyle name="Normal 2 6 3 3 3" xfId="5856"/>
    <cellStyle name="Normal 2 6 3 3 3 2" xfId="12446"/>
    <cellStyle name="Normal 2 6 3 3 3 3" xfId="19036"/>
    <cellStyle name="Normal 2 6 3 3 4" xfId="8059"/>
    <cellStyle name="Normal 2 6 3 3 5" xfId="14649"/>
    <cellStyle name="Normal 2 6 3 4" xfId="2559"/>
    <cellStyle name="Normal 2 6 3 4 2" xfId="9149"/>
    <cellStyle name="Normal 2 6 3 4 3" xfId="15739"/>
    <cellStyle name="Normal 2 6 3 5" xfId="4745"/>
    <cellStyle name="Normal 2 6 3 5 2" xfId="11335"/>
    <cellStyle name="Normal 2 6 3 5 3" xfId="17925"/>
    <cellStyle name="Normal 2 6 3 6" xfId="6948"/>
    <cellStyle name="Normal 2 6 3 7" xfId="13538"/>
    <cellStyle name="Normal 2 6 4" xfId="672"/>
    <cellStyle name="Normal 2 6 4 2" xfId="1775"/>
    <cellStyle name="Normal 2 6 4 2 2" xfId="3965"/>
    <cellStyle name="Normal 2 6 4 2 2 2" xfId="10555"/>
    <cellStyle name="Normal 2 6 4 2 2 3" xfId="17145"/>
    <cellStyle name="Normal 2 6 4 2 3" xfId="6163"/>
    <cellStyle name="Normal 2 6 4 2 3 2" xfId="12753"/>
    <cellStyle name="Normal 2 6 4 2 3 3" xfId="19343"/>
    <cellStyle name="Normal 2 6 4 2 4" xfId="8366"/>
    <cellStyle name="Normal 2 6 4 2 5" xfId="14956"/>
    <cellStyle name="Normal 2 6 4 3" xfId="2866"/>
    <cellStyle name="Normal 2 6 4 3 2" xfId="9456"/>
    <cellStyle name="Normal 2 6 4 3 3" xfId="16046"/>
    <cellStyle name="Normal 2 6 4 4" xfId="5064"/>
    <cellStyle name="Normal 2 6 4 4 2" xfId="11654"/>
    <cellStyle name="Normal 2 6 4 4 3" xfId="18244"/>
    <cellStyle name="Normal 2 6 4 5" xfId="7267"/>
    <cellStyle name="Normal 2 6 4 6" xfId="13857"/>
    <cellStyle name="Normal 2 6 5" xfId="1211"/>
    <cellStyle name="Normal 2 6 5 2" xfId="3402"/>
    <cellStyle name="Normal 2 6 5 2 2" xfId="9992"/>
    <cellStyle name="Normal 2 6 5 2 3" xfId="16582"/>
    <cellStyle name="Normal 2 6 5 3" xfId="5600"/>
    <cellStyle name="Normal 2 6 5 3 2" xfId="12190"/>
    <cellStyle name="Normal 2 6 5 3 3" xfId="18780"/>
    <cellStyle name="Normal 2 6 5 4" xfId="7803"/>
    <cellStyle name="Normal 2 6 5 5" xfId="14393"/>
    <cellStyle name="Normal 2 6 6" xfId="2315"/>
    <cellStyle name="Normal 2 6 6 2" xfId="8905"/>
    <cellStyle name="Normal 2 6 6 3" xfId="15495"/>
    <cellStyle name="Normal 2 6 7" xfId="4489"/>
    <cellStyle name="Normal 2 6 7 2" xfId="11079"/>
    <cellStyle name="Normal 2 6 7 3" xfId="17669"/>
    <cellStyle name="Normal 2 6 8" xfId="6704"/>
    <cellStyle name="Normal 2 6 9" xfId="13294"/>
    <cellStyle name="Normal 2 7" xfId="121"/>
    <cellStyle name="Normal 2 7 2" xfId="227"/>
    <cellStyle name="Normal 2 7 2 2" xfId="488"/>
    <cellStyle name="Normal 2 7 2 2 2" xfId="1043"/>
    <cellStyle name="Normal 2 7 2 2 2 2" xfId="2146"/>
    <cellStyle name="Normal 2 7 2 2 2 2 2" xfId="4336"/>
    <cellStyle name="Normal 2 7 2 2 2 2 2 2" xfId="10926"/>
    <cellStyle name="Normal 2 7 2 2 2 2 2 3" xfId="17516"/>
    <cellStyle name="Normal 2 7 2 2 2 2 3" xfId="6534"/>
    <cellStyle name="Normal 2 7 2 2 2 2 3 2" xfId="13124"/>
    <cellStyle name="Normal 2 7 2 2 2 2 3 3" xfId="19714"/>
    <cellStyle name="Normal 2 7 2 2 2 2 4" xfId="8737"/>
    <cellStyle name="Normal 2 7 2 2 2 2 5" xfId="15327"/>
    <cellStyle name="Normal 2 7 2 2 2 3" xfId="3237"/>
    <cellStyle name="Normal 2 7 2 2 2 3 2" xfId="9827"/>
    <cellStyle name="Normal 2 7 2 2 2 3 3" xfId="16417"/>
    <cellStyle name="Normal 2 7 2 2 2 4" xfId="5435"/>
    <cellStyle name="Normal 2 7 2 2 2 4 2" xfId="12025"/>
    <cellStyle name="Normal 2 7 2 2 2 4 3" xfId="18615"/>
    <cellStyle name="Normal 2 7 2 2 2 5" xfId="7638"/>
    <cellStyle name="Normal 2 7 2 2 2 6" xfId="14228"/>
    <cellStyle name="Normal 2 7 2 2 3" xfId="1594"/>
    <cellStyle name="Normal 2 7 2 2 3 2" xfId="3785"/>
    <cellStyle name="Normal 2 7 2 2 3 2 2" xfId="10375"/>
    <cellStyle name="Normal 2 7 2 2 3 2 3" xfId="16965"/>
    <cellStyle name="Normal 2 7 2 2 3 3" xfId="5983"/>
    <cellStyle name="Normal 2 7 2 2 3 3 2" xfId="12573"/>
    <cellStyle name="Normal 2 7 2 2 3 3 3" xfId="19163"/>
    <cellStyle name="Normal 2 7 2 2 3 4" xfId="8186"/>
    <cellStyle name="Normal 2 7 2 2 3 5" xfId="14776"/>
    <cellStyle name="Normal 2 7 2 2 4" xfId="2686"/>
    <cellStyle name="Normal 2 7 2 2 4 2" xfId="9276"/>
    <cellStyle name="Normal 2 7 2 2 4 3" xfId="15866"/>
    <cellStyle name="Normal 2 7 2 2 5" xfId="4872"/>
    <cellStyle name="Normal 2 7 2 2 5 2" xfId="11462"/>
    <cellStyle name="Normal 2 7 2 2 5 3" xfId="18052"/>
    <cellStyle name="Normal 2 7 2 2 6" xfId="7075"/>
    <cellStyle name="Normal 2 7 2 2 7" xfId="13665"/>
    <cellStyle name="Normal 2 7 2 3" xfId="787"/>
    <cellStyle name="Normal 2 7 2 3 2" xfId="1890"/>
    <cellStyle name="Normal 2 7 2 3 2 2" xfId="4080"/>
    <cellStyle name="Normal 2 7 2 3 2 2 2" xfId="10670"/>
    <cellStyle name="Normal 2 7 2 3 2 2 3" xfId="17260"/>
    <cellStyle name="Normal 2 7 2 3 2 3" xfId="6278"/>
    <cellStyle name="Normal 2 7 2 3 2 3 2" xfId="12868"/>
    <cellStyle name="Normal 2 7 2 3 2 3 3" xfId="19458"/>
    <cellStyle name="Normal 2 7 2 3 2 4" xfId="8481"/>
    <cellStyle name="Normal 2 7 2 3 2 5" xfId="15071"/>
    <cellStyle name="Normal 2 7 2 3 3" xfId="2981"/>
    <cellStyle name="Normal 2 7 2 3 3 2" xfId="9571"/>
    <cellStyle name="Normal 2 7 2 3 3 3" xfId="16161"/>
    <cellStyle name="Normal 2 7 2 3 4" xfId="5179"/>
    <cellStyle name="Normal 2 7 2 3 4 2" xfId="11769"/>
    <cellStyle name="Normal 2 7 2 3 4 3" xfId="18359"/>
    <cellStyle name="Normal 2 7 2 3 5" xfId="7382"/>
    <cellStyle name="Normal 2 7 2 3 6" xfId="13972"/>
    <cellStyle name="Normal 2 7 2 4" xfId="1338"/>
    <cellStyle name="Normal 2 7 2 4 2" xfId="3529"/>
    <cellStyle name="Normal 2 7 2 4 2 2" xfId="10119"/>
    <cellStyle name="Normal 2 7 2 4 2 3" xfId="16709"/>
    <cellStyle name="Normal 2 7 2 4 3" xfId="5727"/>
    <cellStyle name="Normal 2 7 2 4 3 2" xfId="12317"/>
    <cellStyle name="Normal 2 7 2 4 3 3" xfId="18907"/>
    <cellStyle name="Normal 2 7 2 4 4" xfId="7930"/>
    <cellStyle name="Normal 2 7 2 4 5" xfId="14520"/>
    <cellStyle name="Normal 2 7 2 5" xfId="2430"/>
    <cellStyle name="Normal 2 7 2 5 2" xfId="9020"/>
    <cellStyle name="Normal 2 7 2 5 3" xfId="15610"/>
    <cellStyle name="Normal 2 7 2 6" xfId="4616"/>
    <cellStyle name="Normal 2 7 2 6 2" xfId="11206"/>
    <cellStyle name="Normal 2 7 2 6 3" xfId="17796"/>
    <cellStyle name="Normal 2 7 2 7" xfId="6819"/>
    <cellStyle name="Normal 2 7 2 8" xfId="13409"/>
    <cellStyle name="Normal 2 7 3" xfId="372"/>
    <cellStyle name="Normal 2 7 3 2" xfId="927"/>
    <cellStyle name="Normal 2 7 3 2 2" xfId="2030"/>
    <cellStyle name="Normal 2 7 3 2 2 2" xfId="4220"/>
    <cellStyle name="Normal 2 7 3 2 2 2 2" xfId="10810"/>
    <cellStyle name="Normal 2 7 3 2 2 2 3" xfId="17400"/>
    <cellStyle name="Normal 2 7 3 2 2 3" xfId="6418"/>
    <cellStyle name="Normal 2 7 3 2 2 3 2" xfId="13008"/>
    <cellStyle name="Normal 2 7 3 2 2 3 3" xfId="19598"/>
    <cellStyle name="Normal 2 7 3 2 2 4" xfId="8621"/>
    <cellStyle name="Normal 2 7 3 2 2 5" xfId="15211"/>
    <cellStyle name="Normal 2 7 3 2 3" xfId="3121"/>
    <cellStyle name="Normal 2 7 3 2 3 2" xfId="9711"/>
    <cellStyle name="Normal 2 7 3 2 3 3" xfId="16301"/>
    <cellStyle name="Normal 2 7 3 2 4" xfId="5319"/>
    <cellStyle name="Normal 2 7 3 2 4 2" xfId="11909"/>
    <cellStyle name="Normal 2 7 3 2 4 3" xfId="18499"/>
    <cellStyle name="Normal 2 7 3 2 5" xfId="7522"/>
    <cellStyle name="Normal 2 7 3 2 6" xfId="14112"/>
    <cellStyle name="Normal 2 7 3 3" xfId="1478"/>
    <cellStyle name="Normal 2 7 3 3 2" xfId="3669"/>
    <cellStyle name="Normal 2 7 3 3 2 2" xfId="10259"/>
    <cellStyle name="Normal 2 7 3 3 2 3" xfId="16849"/>
    <cellStyle name="Normal 2 7 3 3 3" xfId="5867"/>
    <cellStyle name="Normal 2 7 3 3 3 2" xfId="12457"/>
    <cellStyle name="Normal 2 7 3 3 3 3" xfId="19047"/>
    <cellStyle name="Normal 2 7 3 3 4" xfId="8070"/>
    <cellStyle name="Normal 2 7 3 3 5" xfId="14660"/>
    <cellStyle name="Normal 2 7 3 4" xfId="2570"/>
    <cellStyle name="Normal 2 7 3 4 2" xfId="9160"/>
    <cellStyle name="Normal 2 7 3 4 3" xfId="15750"/>
    <cellStyle name="Normal 2 7 3 5" xfId="4756"/>
    <cellStyle name="Normal 2 7 3 5 2" xfId="11346"/>
    <cellStyle name="Normal 2 7 3 5 3" xfId="17936"/>
    <cellStyle name="Normal 2 7 3 6" xfId="6959"/>
    <cellStyle name="Normal 2 7 3 7" xfId="13549"/>
    <cellStyle name="Normal 2 7 4" xfId="683"/>
    <cellStyle name="Normal 2 7 4 2" xfId="1786"/>
    <cellStyle name="Normal 2 7 4 2 2" xfId="3976"/>
    <cellStyle name="Normal 2 7 4 2 2 2" xfId="10566"/>
    <cellStyle name="Normal 2 7 4 2 2 3" xfId="17156"/>
    <cellStyle name="Normal 2 7 4 2 3" xfId="6174"/>
    <cellStyle name="Normal 2 7 4 2 3 2" xfId="12764"/>
    <cellStyle name="Normal 2 7 4 2 3 3" xfId="19354"/>
    <cellStyle name="Normal 2 7 4 2 4" xfId="8377"/>
    <cellStyle name="Normal 2 7 4 2 5" xfId="14967"/>
    <cellStyle name="Normal 2 7 4 3" xfId="2877"/>
    <cellStyle name="Normal 2 7 4 3 2" xfId="9467"/>
    <cellStyle name="Normal 2 7 4 3 3" xfId="16057"/>
    <cellStyle name="Normal 2 7 4 4" xfId="5075"/>
    <cellStyle name="Normal 2 7 4 4 2" xfId="11665"/>
    <cellStyle name="Normal 2 7 4 4 3" xfId="18255"/>
    <cellStyle name="Normal 2 7 4 5" xfId="7278"/>
    <cellStyle name="Normal 2 7 4 6" xfId="13868"/>
    <cellStyle name="Normal 2 7 5" xfId="1222"/>
    <cellStyle name="Normal 2 7 5 2" xfId="3413"/>
    <cellStyle name="Normal 2 7 5 2 2" xfId="10003"/>
    <cellStyle name="Normal 2 7 5 2 3" xfId="16593"/>
    <cellStyle name="Normal 2 7 5 3" xfId="5611"/>
    <cellStyle name="Normal 2 7 5 3 2" xfId="12201"/>
    <cellStyle name="Normal 2 7 5 3 3" xfId="18791"/>
    <cellStyle name="Normal 2 7 5 4" xfId="7814"/>
    <cellStyle name="Normal 2 7 5 5" xfId="14404"/>
    <cellStyle name="Normal 2 7 6" xfId="2326"/>
    <cellStyle name="Normal 2 7 6 2" xfId="8916"/>
    <cellStyle name="Normal 2 7 6 3" xfId="15506"/>
    <cellStyle name="Normal 2 7 7" xfId="4500"/>
    <cellStyle name="Normal 2 7 7 2" xfId="11090"/>
    <cellStyle name="Normal 2 7 7 3" xfId="17680"/>
    <cellStyle name="Normal 2 7 8" xfId="6715"/>
    <cellStyle name="Normal 2 7 9" xfId="13305"/>
    <cellStyle name="Normal 2 8" xfId="132"/>
    <cellStyle name="Normal 2 8 2" xfId="238"/>
    <cellStyle name="Normal 2 8 2 2" xfId="499"/>
    <cellStyle name="Normal 2 8 2 2 2" xfId="1054"/>
    <cellStyle name="Normal 2 8 2 2 2 2" xfId="2157"/>
    <cellStyle name="Normal 2 8 2 2 2 2 2" xfId="4347"/>
    <cellStyle name="Normal 2 8 2 2 2 2 2 2" xfId="10937"/>
    <cellStyle name="Normal 2 8 2 2 2 2 2 3" xfId="17527"/>
    <cellStyle name="Normal 2 8 2 2 2 2 3" xfId="6545"/>
    <cellStyle name="Normal 2 8 2 2 2 2 3 2" xfId="13135"/>
    <cellStyle name="Normal 2 8 2 2 2 2 3 3" xfId="19725"/>
    <cellStyle name="Normal 2 8 2 2 2 2 4" xfId="8748"/>
    <cellStyle name="Normal 2 8 2 2 2 2 5" xfId="15338"/>
    <cellStyle name="Normal 2 8 2 2 2 3" xfId="3248"/>
    <cellStyle name="Normal 2 8 2 2 2 3 2" xfId="9838"/>
    <cellStyle name="Normal 2 8 2 2 2 3 3" xfId="16428"/>
    <cellStyle name="Normal 2 8 2 2 2 4" xfId="5446"/>
    <cellStyle name="Normal 2 8 2 2 2 4 2" xfId="12036"/>
    <cellStyle name="Normal 2 8 2 2 2 4 3" xfId="18626"/>
    <cellStyle name="Normal 2 8 2 2 2 5" xfId="7649"/>
    <cellStyle name="Normal 2 8 2 2 2 6" xfId="14239"/>
    <cellStyle name="Normal 2 8 2 2 3" xfId="1605"/>
    <cellStyle name="Normal 2 8 2 2 3 2" xfId="3796"/>
    <cellStyle name="Normal 2 8 2 2 3 2 2" xfId="10386"/>
    <cellStyle name="Normal 2 8 2 2 3 2 3" xfId="16976"/>
    <cellStyle name="Normal 2 8 2 2 3 3" xfId="5994"/>
    <cellStyle name="Normal 2 8 2 2 3 3 2" xfId="12584"/>
    <cellStyle name="Normal 2 8 2 2 3 3 3" xfId="19174"/>
    <cellStyle name="Normal 2 8 2 2 3 4" xfId="8197"/>
    <cellStyle name="Normal 2 8 2 2 3 5" xfId="14787"/>
    <cellStyle name="Normal 2 8 2 2 4" xfId="2697"/>
    <cellStyle name="Normal 2 8 2 2 4 2" xfId="9287"/>
    <cellStyle name="Normal 2 8 2 2 4 3" xfId="15877"/>
    <cellStyle name="Normal 2 8 2 2 5" xfId="4883"/>
    <cellStyle name="Normal 2 8 2 2 5 2" xfId="11473"/>
    <cellStyle name="Normal 2 8 2 2 5 3" xfId="18063"/>
    <cellStyle name="Normal 2 8 2 2 6" xfId="7086"/>
    <cellStyle name="Normal 2 8 2 2 7" xfId="13676"/>
    <cellStyle name="Normal 2 8 2 3" xfId="798"/>
    <cellStyle name="Normal 2 8 2 3 2" xfId="1901"/>
    <cellStyle name="Normal 2 8 2 3 2 2" xfId="4091"/>
    <cellStyle name="Normal 2 8 2 3 2 2 2" xfId="10681"/>
    <cellStyle name="Normal 2 8 2 3 2 2 3" xfId="17271"/>
    <cellStyle name="Normal 2 8 2 3 2 3" xfId="6289"/>
    <cellStyle name="Normal 2 8 2 3 2 3 2" xfId="12879"/>
    <cellStyle name="Normal 2 8 2 3 2 3 3" xfId="19469"/>
    <cellStyle name="Normal 2 8 2 3 2 4" xfId="8492"/>
    <cellStyle name="Normal 2 8 2 3 2 5" xfId="15082"/>
    <cellStyle name="Normal 2 8 2 3 3" xfId="2992"/>
    <cellStyle name="Normal 2 8 2 3 3 2" xfId="9582"/>
    <cellStyle name="Normal 2 8 2 3 3 3" xfId="16172"/>
    <cellStyle name="Normal 2 8 2 3 4" xfId="5190"/>
    <cellStyle name="Normal 2 8 2 3 4 2" xfId="11780"/>
    <cellStyle name="Normal 2 8 2 3 4 3" xfId="18370"/>
    <cellStyle name="Normal 2 8 2 3 5" xfId="7393"/>
    <cellStyle name="Normal 2 8 2 3 6" xfId="13983"/>
    <cellStyle name="Normal 2 8 2 4" xfId="1349"/>
    <cellStyle name="Normal 2 8 2 4 2" xfId="3540"/>
    <cellStyle name="Normal 2 8 2 4 2 2" xfId="10130"/>
    <cellStyle name="Normal 2 8 2 4 2 3" xfId="16720"/>
    <cellStyle name="Normal 2 8 2 4 3" xfId="5738"/>
    <cellStyle name="Normal 2 8 2 4 3 2" xfId="12328"/>
    <cellStyle name="Normal 2 8 2 4 3 3" xfId="18918"/>
    <cellStyle name="Normal 2 8 2 4 4" xfId="7941"/>
    <cellStyle name="Normal 2 8 2 4 5" xfId="14531"/>
    <cellStyle name="Normal 2 8 2 5" xfId="2441"/>
    <cellStyle name="Normal 2 8 2 5 2" xfId="9031"/>
    <cellStyle name="Normal 2 8 2 5 3" xfId="15621"/>
    <cellStyle name="Normal 2 8 2 6" xfId="4627"/>
    <cellStyle name="Normal 2 8 2 6 2" xfId="11217"/>
    <cellStyle name="Normal 2 8 2 6 3" xfId="17807"/>
    <cellStyle name="Normal 2 8 2 7" xfId="6830"/>
    <cellStyle name="Normal 2 8 2 8" xfId="13420"/>
    <cellStyle name="Normal 2 8 3" xfId="383"/>
    <cellStyle name="Normal 2 8 3 2" xfId="938"/>
    <cellStyle name="Normal 2 8 3 2 2" xfId="2041"/>
    <cellStyle name="Normal 2 8 3 2 2 2" xfId="4231"/>
    <cellStyle name="Normal 2 8 3 2 2 2 2" xfId="10821"/>
    <cellStyle name="Normal 2 8 3 2 2 2 3" xfId="17411"/>
    <cellStyle name="Normal 2 8 3 2 2 3" xfId="6429"/>
    <cellStyle name="Normal 2 8 3 2 2 3 2" xfId="13019"/>
    <cellStyle name="Normal 2 8 3 2 2 3 3" xfId="19609"/>
    <cellStyle name="Normal 2 8 3 2 2 4" xfId="8632"/>
    <cellStyle name="Normal 2 8 3 2 2 5" xfId="15222"/>
    <cellStyle name="Normal 2 8 3 2 3" xfId="3132"/>
    <cellStyle name="Normal 2 8 3 2 3 2" xfId="9722"/>
    <cellStyle name="Normal 2 8 3 2 3 3" xfId="16312"/>
    <cellStyle name="Normal 2 8 3 2 4" xfId="5330"/>
    <cellStyle name="Normal 2 8 3 2 4 2" xfId="11920"/>
    <cellStyle name="Normal 2 8 3 2 4 3" xfId="18510"/>
    <cellStyle name="Normal 2 8 3 2 5" xfId="7533"/>
    <cellStyle name="Normal 2 8 3 2 6" xfId="14123"/>
    <cellStyle name="Normal 2 8 3 3" xfId="1489"/>
    <cellStyle name="Normal 2 8 3 3 2" xfId="3680"/>
    <cellStyle name="Normal 2 8 3 3 2 2" xfId="10270"/>
    <cellStyle name="Normal 2 8 3 3 2 3" xfId="16860"/>
    <cellStyle name="Normal 2 8 3 3 3" xfId="5878"/>
    <cellStyle name="Normal 2 8 3 3 3 2" xfId="12468"/>
    <cellStyle name="Normal 2 8 3 3 3 3" xfId="19058"/>
    <cellStyle name="Normal 2 8 3 3 4" xfId="8081"/>
    <cellStyle name="Normal 2 8 3 3 5" xfId="14671"/>
    <cellStyle name="Normal 2 8 3 4" xfId="2581"/>
    <cellStyle name="Normal 2 8 3 4 2" xfId="9171"/>
    <cellStyle name="Normal 2 8 3 4 3" xfId="15761"/>
    <cellStyle name="Normal 2 8 3 5" xfId="4767"/>
    <cellStyle name="Normal 2 8 3 5 2" xfId="11357"/>
    <cellStyle name="Normal 2 8 3 5 3" xfId="17947"/>
    <cellStyle name="Normal 2 8 3 6" xfId="6970"/>
    <cellStyle name="Normal 2 8 3 7" xfId="13560"/>
    <cellStyle name="Normal 2 8 4" xfId="694"/>
    <cellStyle name="Normal 2 8 4 2" xfId="1797"/>
    <cellStyle name="Normal 2 8 4 2 2" xfId="3987"/>
    <cellStyle name="Normal 2 8 4 2 2 2" xfId="10577"/>
    <cellStyle name="Normal 2 8 4 2 2 3" xfId="17167"/>
    <cellStyle name="Normal 2 8 4 2 3" xfId="6185"/>
    <cellStyle name="Normal 2 8 4 2 3 2" xfId="12775"/>
    <cellStyle name="Normal 2 8 4 2 3 3" xfId="19365"/>
    <cellStyle name="Normal 2 8 4 2 4" xfId="8388"/>
    <cellStyle name="Normal 2 8 4 2 5" xfId="14978"/>
    <cellStyle name="Normal 2 8 4 3" xfId="2888"/>
    <cellStyle name="Normal 2 8 4 3 2" xfId="9478"/>
    <cellStyle name="Normal 2 8 4 3 3" xfId="16068"/>
    <cellStyle name="Normal 2 8 4 4" xfId="5086"/>
    <cellStyle name="Normal 2 8 4 4 2" xfId="11676"/>
    <cellStyle name="Normal 2 8 4 4 3" xfId="18266"/>
    <cellStyle name="Normal 2 8 4 5" xfId="7289"/>
    <cellStyle name="Normal 2 8 4 6" xfId="13879"/>
    <cellStyle name="Normal 2 8 5" xfId="1233"/>
    <cellStyle name="Normal 2 8 5 2" xfId="3424"/>
    <cellStyle name="Normal 2 8 5 2 2" xfId="10014"/>
    <cellStyle name="Normal 2 8 5 2 3" xfId="16604"/>
    <cellStyle name="Normal 2 8 5 3" xfId="5622"/>
    <cellStyle name="Normal 2 8 5 3 2" xfId="12212"/>
    <cellStyle name="Normal 2 8 5 3 3" xfId="18802"/>
    <cellStyle name="Normal 2 8 5 4" xfId="7825"/>
    <cellStyle name="Normal 2 8 5 5" xfId="14415"/>
    <cellStyle name="Normal 2 8 6" xfId="2337"/>
    <cellStyle name="Normal 2 8 6 2" xfId="8927"/>
    <cellStyle name="Normal 2 8 6 3" xfId="15517"/>
    <cellStyle name="Normal 2 8 7" xfId="4511"/>
    <cellStyle name="Normal 2 8 7 2" xfId="11101"/>
    <cellStyle name="Normal 2 8 7 3" xfId="17691"/>
    <cellStyle name="Normal 2 8 8" xfId="6726"/>
    <cellStyle name="Normal 2 8 9" xfId="13316"/>
    <cellStyle name="Normal 2 9" xfId="143"/>
    <cellStyle name="Normal 2 9 2" xfId="249"/>
    <cellStyle name="Normal 2 9 2 2" xfId="510"/>
    <cellStyle name="Normal 2 9 2 2 2" xfId="1065"/>
    <cellStyle name="Normal 2 9 2 2 2 2" xfId="2168"/>
    <cellStyle name="Normal 2 9 2 2 2 2 2" xfId="4358"/>
    <cellStyle name="Normal 2 9 2 2 2 2 2 2" xfId="10948"/>
    <cellStyle name="Normal 2 9 2 2 2 2 2 3" xfId="17538"/>
    <cellStyle name="Normal 2 9 2 2 2 2 3" xfId="6556"/>
    <cellStyle name="Normal 2 9 2 2 2 2 3 2" xfId="13146"/>
    <cellStyle name="Normal 2 9 2 2 2 2 3 3" xfId="19736"/>
    <cellStyle name="Normal 2 9 2 2 2 2 4" xfId="8759"/>
    <cellStyle name="Normal 2 9 2 2 2 2 5" xfId="15349"/>
    <cellStyle name="Normal 2 9 2 2 2 3" xfId="3259"/>
    <cellStyle name="Normal 2 9 2 2 2 3 2" xfId="9849"/>
    <cellStyle name="Normal 2 9 2 2 2 3 3" xfId="16439"/>
    <cellStyle name="Normal 2 9 2 2 2 4" xfId="5457"/>
    <cellStyle name="Normal 2 9 2 2 2 4 2" xfId="12047"/>
    <cellStyle name="Normal 2 9 2 2 2 4 3" xfId="18637"/>
    <cellStyle name="Normal 2 9 2 2 2 5" xfId="7660"/>
    <cellStyle name="Normal 2 9 2 2 2 6" xfId="14250"/>
    <cellStyle name="Normal 2 9 2 2 3" xfId="1616"/>
    <cellStyle name="Normal 2 9 2 2 3 2" xfId="3807"/>
    <cellStyle name="Normal 2 9 2 2 3 2 2" xfId="10397"/>
    <cellStyle name="Normal 2 9 2 2 3 2 3" xfId="16987"/>
    <cellStyle name="Normal 2 9 2 2 3 3" xfId="6005"/>
    <cellStyle name="Normal 2 9 2 2 3 3 2" xfId="12595"/>
    <cellStyle name="Normal 2 9 2 2 3 3 3" xfId="19185"/>
    <cellStyle name="Normal 2 9 2 2 3 4" xfId="8208"/>
    <cellStyle name="Normal 2 9 2 2 3 5" xfId="14798"/>
    <cellStyle name="Normal 2 9 2 2 4" xfId="2708"/>
    <cellStyle name="Normal 2 9 2 2 4 2" xfId="9298"/>
    <cellStyle name="Normal 2 9 2 2 4 3" xfId="15888"/>
    <cellStyle name="Normal 2 9 2 2 5" xfId="4894"/>
    <cellStyle name="Normal 2 9 2 2 5 2" xfId="11484"/>
    <cellStyle name="Normal 2 9 2 2 5 3" xfId="18074"/>
    <cellStyle name="Normal 2 9 2 2 6" xfId="7097"/>
    <cellStyle name="Normal 2 9 2 2 7" xfId="13687"/>
    <cellStyle name="Normal 2 9 2 3" xfId="809"/>
    <cellStyle name="Normal 2 9 2 3 2" xfId="1912"/>
    <cellStyle name="Normal 2 9 2 3 2 2" xfId="4102"/>
    <cellStyle name="Normal 2 9 2 3 2 2 2" xfId="10692"/>
    <cellStyle name="Normal 2 9 2 3 2 2 3" xfId="17282"/>
    <cellStyle name="Normal 2 9 2 3 2 3" xfId="6300"/>
    <cellStyle name="Normal 2 9 2 3 2 3 2" xfId="12890"/>
    <cellStyle name="Normal 2 9 2 3 2 3 3" xfId="19480"/>
    <cellStyle name="Normal 2 9 2 3 2 4" xfId="8503"/>
    <cellStyle name="Normal 2 9 2 3 2 5" xfId="15093"/>
    <cellStyle name="Normal 2 9 2 3 3" xfId="3003"/>
    <cellStyle name="Normal 2 9 2 3 3 2" xfId="9593"/>
    <cellStyle name="Normal 2 9 2 3 3 3" xfId="16183"/>
    <cellStyle name="Normal 2 9 2 3 4" xfId="5201"/>
    <cellStyle name="Normal 2 9 2 3 4 2" xfId="11791"/>
    <cellStyle name="Normal 2 9 2 3 4 3" xfId="18381"/>
    <cellStyle name="Normal 2 9 2 3 5" xfId="7404"/>
    <cellStyle name="Normal 2 9 2 3 6" xfId="13994"/>
    <cellStyle name="Normal 2 9 2 4" xfId="1360"/>
    <cellStyle name="Normal 2 9 2 4 2" xfId="3551"/>
    <cellStyle name="Normal 2 9 2 4 2 2" xfId="10141"/>
    <cellStyle name="Normal 2 9 2 4 2 3" xfId="16731"/>
    <cellStyle name="Normal 2 9 2 4 3" xfId="5749"/>
    <cellStyle name="Normal 2 9 2 4 3 2" xfId="12339"/>
    <cellStyle name="Normal 2 9 2 4 3 3" xfId="18929"/>
    <cellStyle name="Normal 2 9 2 4 4" xfId="7952"/>
    <cellStyle name="Normal 2 9 2 4 5" xfId="14542"/>
    <cellStyle name="Normal 2 9 2 5" xfId="2452"/>
    <cellStyle name="Normal 2 9 2 5 2" xfId="9042"/>
    <cellStyle name="Normal 2 9 2 5 3" xfId="15632"/>
    <cellStyle name="Normal 2 9 2 6" xfId="4638"/>
    <cellStyle name="Normal 2 9 2 6 2" xfId="11228"/>
    <cellStyle name="Normal 2 9 2 6 3" xfId="17818"/>
    <cellStyle name="Normal 2 9 2 7" xfId="6841"/>
    <cellStyle name="Normal 2 9 2 8" xfId="13431"/>
    <cellStyle name="Normal 2 9 3" xfId="394"/>
    <cellStyle name="Normal 2 9 3 2" xfId="949"/>
    <cellStyle name="Normal 2 9 3 2 2" xfId="2052"/>
    <cellStyle name="Normal 2 9 3 2 2 2" xfId="4242"/>
    <cellStyle name="Normal 2 9 3 2 2 2 2" xfId="10832"/>
    <cellStyle name="Normal 2 9 3 2 2 2 3" xfId="17422"/>
    <cellStyle name="Normal 2 9 3 2 2 3" xfId="6440"/>
    <cellStyle name="Normal 2 9 3 2 2 3 2" xfId="13030"/>
    <cellStyle name="Normal 2 9 3 2 2 3 3" xfId="19620"/>
    <cellStyle name="Normal 2 9 3 2 2 4" xfId="8643"/>
    <cellStyle name="Normal 2 9 3 2 2 5" xfId="15233"/>
    <cellStyle name="Normal 2 9 3 2 3" xfId="3143"/>
    <cellStyle name="Normal 2 9 3 2 3 2" xfId="9733"/>
    <cellStyle name="Normal 2 9 3 2 3 3" xfId="16323"/>
    <cellStyle name="Normal 2 9 3 2 4" xfId="5341"/>
    <cellStyle name="Normal 2 9 3 2 4 2" xfId="11931"/>
    <cellStyle name="Normal 2 9 3 2 4 3" xfId="18521"/>
    <cellStyle name="Normal 2 9 3 2 5" xfId="7544"/>
    <cellStyle name="Normal 2 9 3 2 6" xfId="14134"/>
    <cellStyle name="Normal 2 9 3 3" xfId="1500"/>
    <cellStyle name="Normal 2 9 3 3 2" xfId="3691"/>
    <cellStyle name="Normal 2 9 3 3 2 2" xfId="10281"/>
    <cellStyle name="Normal 2 9 3 3 2 3" xfId="16871"/>
    <cellStyle name="Normal 2 9 3 3 3" xfId="5889"/>
    <cellStyle name="Normal 2 9 3 3 3 2" xfId="12479"/>
    <cellStyle name="Normal 2 9 3 3 3 3" xfId="19069"/>
    <cellStyle name="Normal 2 9 3 3 4" xfId="8092"/>
    <cellStyle name="Normal 2 9 3 3 5" xfId="14682"/>
    <cellStyle name="Normal 2 9 3 4" xfId="2592"/>
    <cellStyle name="Normal 2 9 3 4 2" xfId="9182"/>
    <cellStyle name="Normal 2 9 3 4 3" xfId="15772"/>
    <cellStyle name="Normal 2 9 3 5" xfId="4778"/>
    <cellStyle name="Normal 2 9 3 5 2" xfId="11368"/>
    <cellStyle name="Normal 2 9 3 5 3" xfId="17958"/>
    <cellStyle name="Normal 2 9 3 6" xfId="6981"/>
    <cellStyle name="Normal 2 9 3 7" xfId="13571"/>
    <cellStyle name="Normal 2 9 4" xfId="705"/>
    <cellStyle name="Normal 2 9 4 2" xfId="1808"/>
    <cellStyle name="Normal 2 9 4 2 2" xfId="3998"/>
    <cellStyle name="Normal 2 9 4 2 2 2" xfId="10588"/>
    <cellStyle name="Normal 2 9 4 2 2 3" xfId="17178"/>
    <cellStyle name="Normal 2 9 4 2 3" xfId="6196"/>
    <cellStyle name="Normal 2 9 4 2 3 2" xfId="12786"/>
    <cellStyle name="Normal 2 9 4 2 3 3" xfId="19376"/>
    <cellStyle name="Normal 2 9 4 2 4" xfId="8399"/>
    <cellStyle name="Normal 2 9 4 2 5" xfId="14989"/>
    <cellStyle name="Normal 2 9 4 3" xfId="2899"/>
    <cellStyle name="Normal 2 9 4 3 2" xfId="9489"/>
    <cellStyle name="Normal 2 9 4 3 3" xfId="16079"/>
    <cellStyle name="Normal 2 9 4 4" xfId="5097"/>
    <cellStyle name="Normal 2 9 4 4 2" xfId="11687"/>
    <cellStyle name="Normal 2 9 4 4 3" xfId="18277"/>
    <cellStyle name="Normal 2 9 4 5" xfId="7300"/>
    <cellStyle name="Normal 2 9 4 6" xfId="13890"/>
    <cellStyle name="Normal 2 9 5" xfId="1244"/>
    <cellStyle name="Normal 2 9 5 2" xfId="3435"/>
    <cellStyle name="Normal 2 9 5 2 2" xfId="10025"/>
    <cellStyle name="Normal 2 9 5 2 3" xfId="16615"/>
    <cellStyle name="Normal 2 9 5 3" xfId="5633"/>
    <cellStyle name="Normal 2 9 5 3 2" xfId="12223"/>
    <cellStyle name="Normal 2 9 5 3 3" xfId="18813"/>
    <cellStyle name="Normal 2 9 5 4" xfId="7836"/>
    <cellStyle name="Normal 2 9 5 5" xfId="14426"/>
    <cellStyle name="Normal 2 9 6" xfId="2348"/>
    <cellStyle name="Normal 2 9 6 2" xfId="8938"/>
    <cellStyle name="Normal 2 9 6 3" xfId="15528"/>
    <cellStyle name="Normal 2 9 7" xfId="4522"/>
    <cellStyle name="Normal 2 9 7 2" xfId="11112"/>
    <cellStyle name="Normal 2 9 7 3" xfId="17702"/>
    <cellStyle name="Normal 2 9 8" xfId="6737"/>
    <cellStyle name="Normal 2 9 9" xfId="13327"/>
    <cellStyle name="Normal 20" xfId="1196"/>
    <cellStyle name="Normal 21" xfId="1183"/>
    <cellStyle name="Normal 21 2" xfId="2286"/>
    <cellStyle name="Normal 22" xfId="2287"/>
    <cellStyle name="Normal 22 2" xfId="8877"/>
    <cellStyle name="Normal 22 3" xfId="15467"/>
    <cellStyle name="Normal 23" xfId="629"/>
    <cellStyle name="Normal 23 2" xfId="6674"/>
    <cellStyle name="Normal 24" xfId="6676"/>
    <cellStyle name="Normal 25" xfId="13264"/>
    <cellStyle name="Normal 26" xfId="13267"/>
    <cellStyle name="Normal 27" xfId="19854"/>
    <cellStyle name="Normal 28" xfId="6675"/>
    <cellStyle name="Normal 28 2" xfId="19857"/>
    <cellStyle name="Normal 29" xfId="24430"/>
    <cellStyle name="Normal 3" xfId="2"/>
    <cellStyle name="Normal 3 2" xfId="56"/>
    <cellStyle name="Normal 3 3" xfId="57"/>
    <cellStyle name="Normal 3 3 10" xfId="355"/>
    <cellStyle name="Normal 3 3 10 2" xfId="910"/>
    <cellStyle name="Normal 3 3 10 2 2" xfId="2013"/>
    <cellStyle name="Normal 3 3 10 2 2 2" xfId="4203"/>
    <cellStyle name="Normal 3 3 10 2 2 2 2" xfId="10793"/>
    <cellStyle name="Normal 3 3 10 2 2 2 3" xfId="17383"/>
    <cellStyle name="Normal 3 3 10 2 2 3" xfId="6401"/>
    <cellStyle name="Normal 3 3 10 2 2 3 2" xfId="12991"/>
    <cellStyle name="Normal 3 3 10 2 2 3 3" xfId="19581"/>
    <cellStyle name="Normal 3 3 10 2 2 4" xfId="8604"/>
    <cellStyle name="Normal 3 3 10 2 2 5" xfId="15194"/>
    <cellStyle name="Normal 3 3 10 2 3" xfId="3104"/>
    <cellStyle name="Normal 3 3 10 2 3 2" xfId="9694"/>
    <cellStyle name="Normal 3 3 10 2 3 3" xfId="16284"/>
    <cellStyle name="Normal 3 3 10 2 4" xfId="5302"/>
    <cellStyle name="Normal 3 3 10 2 4 2" xfId="11892"/>
    <cellStyle name="Normal 3 3 10 2 4 3" xfId="18482"/>
    <cellStyle name="Normal 3 3 10 2 5" xfId="7505"/>
    <cellStyle name="Normal 3 3 10 2 6" xfId="14095"/>
    <cellStyle name="Normal 3 3 10 3" xfId="1461"/>
    <cellStyle name="Normal 3 3 10 3 2" xfId="3652"/>
    <cellStyle name="Normal 3 3 10 3 2 2" xfId="10242"/>
    <cellStyle name="Normal 3 3 10 3 2 3" xfId="16832"/>
    <cellStyle name="Normal 3 3 10 3 3" xfId="5850"/>
    <cellStyle name="Normal 3 3 10 3 3 2" xfId="12440"/>
    <cellStyle name="Normal 3 3 10 3 3 3" xfId="19030"/>
    <cellStyle name="Normal 3 3 10 3 4" xfId="8053"/>
    <cellStyle name="Normal 3 3 10 3 5" xfId="14643"/>
    <cellStyle name="Normal 3 3 10 4" xfId="2553"/>
    <cellStyle name="Normal 3 3 10 4 2" xfId="9143"/>
    <cellStyle name="Normal 3 3 10 4 3" xfId="15733"/>
    <cellStyle name="Normal 3 3 10 5" xfId="4739"/>
    <cellStyle name="Normal 3 3 10 5 2" xfId="11329"/>
    <cellStyle name="Normal 3 3 10 5 3" xfId="17919"/>
    <cellStyle name="Normal 3 3 10 6" xfId="6942"/>
    <cellStyle name="Normal 3 3 10 7" xfId="13532"/>
    <cellStyle name="Normal 3 3 11" xfId="612"/>
    <cellStyle name="Normal 3 3 11 2" xfId="1166"/>
    <cellStyle name="Normal 3 3 11 2 2" xfId="2269"/>
    <cellStyle name="Normal 3 3 11 2 2 2" xfId="4459"/>
    <cellStyle name="Normal 3 3 11 2 2 2 2" xfId="11049"/>
    <cellStyle name="Normal 3 3 11 2 2 2 3" xfId="17639"/>
    <cellStyle name="Normal 3 3 11 2 2 3" xfId="6657"/>
    <cellStyle name="Normal 3 3 11 2 2 3 2" xfId="13247"/>
    <cellStyle name="Normal 3 3 11 2 2 3 3" xfId="19837"/>
    <cellStyle name="Normal 3 3 11 2 2 4" xfId="8860"/>
    <cellStyle name="Normal 3 3 11 2 2 5" xfId="15450"/>
    <cellStyle name="Normal 3 3 11 2 3" xfId="3360"/>
    <cellStyle name="Normal 3 3 11 2 3 2" xfId="9950"/>
    <cellStyle name="Normal 3 3 11 2 3 3" xfId="16540"/>
    <cellStyle name="Normal 3 3 11 2 4" xfId="5558"/>
    <cellStyle name="Normal 3 3 11 2 4 2" xfId="12148"/>
    <cellStyle name="Normal 3 3 11 2 4 3" xfId="18738"/>
    <cellStyle name="Normal 3 3 11 2 5" xfId="7761"/>
    <cellStyle name="Normal 3 3 11 2 6" xfId="14351"/>
    <cellStyle name="Normal 3 3 11 3" xfId="1717"/>
    <cellStyle name="Normal 3 3 11 3 2" xfId="3908"/>
    <cellStyle name="Normal 3 3 11 3 2 2" xfId="10498"/>
    <cellStyle name="Normal 3 3 11 3 2 3" xfId="17088"/>
    <cellStyle name="Normal 3 3 11 3 3" xfId="6106"/>
    <cellStyle name="Normal 3 3 11 3 3 2" xfId="12696"/>
    <cellStyle name="Normal 3 3 11 3 3 3" xfId="19286"/>
    <cellStyle name="Normal 3 3 11 3 4" xfId="8309"/>
    <cellStyle name="Normal 3 3 11 3 5" xfId="14899"/>
    <cellStyle name="Normal 3 3 11 4" xfId="2809"/>
    <cellStyle name="Normal 3 3 11 4 2" xfId="9399"/>
    <cellStyle name="Normal 3 3 11 4 3" xfId="15989"/>
    <cellStyle name="Normal 3 3 11 5" xfId="4995"/>
    <cellStyle name="Normal 3 3 11 5 2" xfId="11585"/>
    <cellStyle name="Normal 3 3 11 5 3" xfId="18175"/>
    <cellStyle name="Normal 3 3 11 6" xfId="7198"/>
    <cellStyle name="Normal 3 3 11 7" xfId="13788"/>
    <cellStyle name="Normal 3 3 12" xfId="638"/>
    <cellStyle name="Normal 3 3 12 2" xfId="1742"/>
    <cellStyle name="Normal 3 3 12 2 2" xfId="3933"/>
    <cellStyle name="Normal 3 3 12 2 2 2" xfId="10523"/>
    <cellStyle name="Normal 3 3 12 2 2 3" xfId="17113"/>
    <cellStyle name="Normal 3 3 12 2 3" xfId="6131"/>
    <cellStyle name="Normal 3 3 12 2 3 2" xfId="12721"/>
    <cellStyle name="Normal 3 3 12 2 3 3" xfId="19311"/>
    <cellStyle name="Normal 3 3 12 2 4" xfId="8334"/>
    <cellStyle name="Normal 3 3 12 2 5" xfId="14924"/>
    <cellStyle name="Normal 3 3 12 3" xfId="2834"/>
    <cellStyle name="Normal 3 3 12 3 2" xfId="9424"/>
    <cellStyle name="Normal 3 3 12 3 3" xfId="16014"/>
    <cellStyle name="Normal 3 3 12 4" xfId="5032"/>
    <cellStyle name="Normal 3 3 12 4 2" xfId="11622"/>
    <cellStyle name="Normal 3 3 12 4 3" xfId="18212"/>
    <cellStyle name="Normal 3 3 12 5" xfId="7235"/>
    <cellStyle name="Normal 3 3 12 6" xfId="13825"/>
    <cellStyle name="Normal 3 3 13" xfId="650"/>
    <cellStyle name="Normal 3 3 13 2" xfId="1754"/>
    <cellStyle name="Normal 3 3 13 2 2" xfId="3944"/>
    <cellStyle name="Normal 3 3 13 2 2 2" xfId="10534"/>
    <cellStyle name="Normal 3 3 13 2 2 3" xfId="17124"/>
    <cellStyle name="Normal 3 3 13 2 3" xfId="6142"/>
    <cellStyle name="Normal 3 3 13 2 3 2" xfId="12732"/>
    <cellStyle name="Normal 3 3 13 2 3 3" xfId="19322"/>
    <cellStyle name="Normal 3 3 13 2 4" xfId="8345"/>
    <cellStyle name="Normal 3 3 13 2 5" xfId="14935"/>
    <cellStyle name="Normal 3 3 13 3" xfId="2845"/>
    <cellStyle name="Normal 3 3 13 3 2" xfId="9435"/>
    <cellStyle name="Normal 3 3 13 3 3" xfId="16025"/>
    <cellStyle name="Normal 3 3 13 4" xfId="5043"/>
    <cellStyle name="Normal 3 3 13 4 2" xfId="11633"/>
    <cellStyle name="Normal 3 3 13 4 3" xfId="18223"/>
    <cellStyle name="Normal 3 3 13 5" xfId="7246"/>
    <cellStyle name="Normal 3 3 13 6" xfId="13836"/>
    <cellStyle name="Normal 3 3 14" xfId="1205"/>
    <cellStyle name="Normal 3 3 14 2" xfId="3396"/>
    <cellStyle name="Normal 3 3 14 2 2" xfId="9986"/>
    <cellStyle name="Normal 3 3 14 2 3" xfId="16576"/>
    <cellStyle name="Normal 3 3 14 3" xfId="5594"/>
    <cellStyle name="Normal 3 3 14 3 2" xfId="12184"/>
    <cellStyle name="Normal 3 3 14 3 3" xfId="18774"/>
    <cellStyle name="Normal 3 3 14 4" xfId="7797"/>
    <cellStyle name="Normal 3 3 14 5" xfId="14387"/>
    <cellStyle name="Normal 3 3 15" xfId="2294"/>
    <cellStyle name="Normal 3 3 15 2" xfId="8884"/>
    <cellStyle name="Normal 3 3 15 3" xfId="15474"/>
    <cellStyle name="Normal 3 3 16" xfId="4483"/>
    <cellStyle name="Normal 3 3 16 2" xfId="11073"/>
    <cellStyle name="Normal 3 3 16 3" xfId="17663"/>
    <cellStyle name="Normal 3 3 17" xfId="6683"/>
    <cellStyle name="Normal 3 3 18" xfId="13273"/>
    <cellStyle name="Normal 3 3 2" xfId="115"/>
    <cellStyle name="Normal 3 3 2 2" xfId="221"/>
    <cellStyle name="Normal 3 3 2 2 2" xfId="482"/>
    <cellStyle name="Normal 3 3 2 2 2 2" xfId="1037"/>
    <cellStyle name="Normal 3 3 2 2 2 2 2" xfId="2140"/>
    <cellStyle name="Normal 3 3 2 2 2 2 2 2" xfId="4330"/>
    <cellStyle name="Normal 3 3 2 2 2 2 2 2 2" xfId="10920"/>
    <cellStyle name="Normal 3 3 2 2 2 2 2 2 3" xfId="17510"/>
    <cellStyle name="Normal 3 3 2 2 2 2 2 3" xfId="6528"/>
    <cellStyle name="Normal 3 3 2 2 2 2 2 3 2" xfId="13118"/>
    <cellStyle name="Normal 3 3 2 2 2 2 2 3 3" xfId="19708"/>
    <cellStyle name="Normal 3 3 2 2 2 2 2 4" xfId="8731"/>
    <cellStyle name="Normal 3 3 2 2 2 2 2 5" xfId="15321"/>
    <cellStyle name="Normal 3 3 2 2 2 2 3" xfId="3231"/>
    <cellStyle name="Normal 3 3 2 2 2 2 3 2" xfId="9821"/>
    <cellStyle name="Normal 3 3 2 2 2 2 3 3" xfId="16411"/>
    <cellStyle name="Normal 3 3 2 2 2 2 4" xfId="5429"/>
    <cellStyle name="Normal 3 3 2 2 2 2 4 2" xfId="12019"/>
    <cellStyle name="Normal 3 3 2 2 2 2 4 3" xfId="18609"/>
    <cellStyle name="Normal 3 3 2 2 2 2 5" xfId="7632"/>
    <cellStyle name="Normal 3 3 2 2 2 2 6" xfId="14222"/>
    <cellStyle name="Normal 3 3 2 2 2 3" xfId="1588"/>
    <cellStyle name="Normal 3 3 2 2 2 3 2" xfId="3779"/>
    <cellStyle name="Normal 3 3 2 2 2 3 2 2" xfId="10369"/>
    <cellStyle name="Normal 3 3 2 2 2 3 2 3" xfId="16959"/>
    <cellStyle name="Normal 3 3 2 2 2 3 3" xfId="5977"/>
    <cellStyle name="Normal 3 3 2 2 2 3 3 2" xfId="12567"/>
    <cellStyle name="Normal 3 3 2 2 2 3 3 3" xfId="19157"/>
    <cellStyle name="Normal 3 3 2 2 2 3 4" xfId="8180"/>
    <cellStyle name="Normal 3 3 2 2 2 3 5" xfId="14770"/>
    <cellStyle name="Normal 3 3 2 2 2 4" xfId="2680"/>
    <cellStyle name="Normal 3 3 2 2 2 4 2" xfId="9270"/>
    <cellStyle name="Normal 3 3 2 2 2 4 3" xfId="15860"/>
    <cellStyle name="Normal 3 3 2 2 2 5" xfId="4866"/>
    <cellStyle name="Normal 3 3 2 2 2 5 2" xfId="11456"/>
    <cellStyle name="Normal 3 3 2 2 2 5 3" xfId="18046"/>
    <cellStyle name="Normal 3 3 2 2 2 6" xfId="7069"/>
    <cellStyle name="Normal 3 3 2 2 2 7" xfId="13659"/>
    <cellStyle name="Normal 3 3 2 2 3" xfId="781"/>
    <cellStyle name="Normal 3 3 2 2 3 2" xfId="1884"/>
    <cellStyle name="Normal 3 3 2 2 3 2 2" xfId="4074"/>
    <cellStyle name="Normal 3 3 2 2 3 2 2 2" xfId="10664"/>
    <cellStyle name="Normal 3 3 2 2 3 2 2 3" xfId="17254"/>
    <cellStyle name="Normal 3 3 2 2 3 2 3" xfId="6272"/>
    <cellStyle name="Normal 3 3 2 2 3 2 3 2" xfId="12862"/>
    <cellStyle name="Normal 3 3 2 2 3 2 3 3" xfId="19452"/>
    <cellStyle name="Normal 3 3 2 2 3 2 4" xfId="8475"/>
    <cellStyle name="Normal 3 3 2 2 3 2 5" xfId="15065"/>
    <cellStyle name="Normal 3 3 2 2 3 3" xfId="2975"/>
    <cellStyle name="Normal 3 3 2 2 3 3 2" xfId="9565"/>
    <cellStyle name="Normal 3 3 2 2 3 3 3" xfId="16155"/>
    <cellStyle name="Normal 3 3 2 2 3 4" xfId="5173"/>
    <cellStyle name="Normal 3 3 2 2 3 4 2" xfId="11763"/>
    <cellStyle name="Normal 3 3 2 2 3 4 3" xfId="18353"/>
    <cellStyle name="Normal 3 3 2 2 3 5" xfId="7376"/>
    <cellStyle name="Normal 3 3 2 2 3 6" xfId="13966"/>
    <cellStyle name="Normal 3 3 2 2 4" xfId="1332"/>
    <cellStyle name="Normal 3 3 2 2 4 2" xfId="3523"/>
    <cellStyle name="Normal 3 3 2 2 4 2 2" xfId="10113"/>
    <cellStyle name="Normal 3 3 2 2 4 2 3" xfId="16703"/>
    <cellStyle name="Normal 3 3 2 2 4 3" xfId="5721"/>
    <cellStyle name="Normal 3 3 2 2 4 3 2" xfId="12311"/>
    <cellStyle name="Normal 3 3 2 2 4 3 3" xfId="18901"/>
    <cellStyle name="Normal 3 3 2 2 4 4" xfId="7924"/>
    <cellStyle name="Normal 3 3 2 2 4 5" xfId="14514"/>
    <cellStyle name="Normal 3 3 2 2 5" xfId="2424"/>
    <cellStyle name="Normal 3 3 2 2 5 2" xfId="9014"/>
    <cellStyle name="Normal 3 3 2 2 5 3" xfId="15604"/>
    <cellStyle name="Normal 3 3 2 2 6" xfId="4610"/>
    <cellStyle name="Normal 3 3 2 2 6 2" xfId="11200"/>
    <cellStyle name="Normal 3 3 2 2 6 3" xfId="17790"/>
    <cellStyle name="Normal 3 3 2 2 7" xfId="6813"/>
    <cellStyle name="Normal 3 3 2 2 8" xfId="13403"/>
    <cellStyle name="Normal 3 3 2 3" xfId="366"/>
    <cellStyle name="Normal 3 3 2 3 2" xfId="921"/>
    <cellStyle name="Normal 3 3 2 3 2 2" xfId="2024"/>
    <cellStyle name="Normal 3 3 2 3 2 2 2" xfId="4214"/>
    <cellStyle name="Normal 3 3 2 3 2 2 2 2" xfId="10804"/>
    <cellStyle name="Normal 3 3 2 3 2 2 2 3" xfId="17394"/>
    <cellStyle name="Normal 3 3 2 3 2 2 3" xfId="6412"/>
    <cellStyle name="Normal 3 3 2 3 2 2 3 2" xfId="13002"/>
    <cellStyle name="Normal 3 3 2 3 2 2 3 3" xfId="19592"/>
    <cellStyle name="Normal 3 3 2 3 2 2 4" xfId="8615"/>
    <cellStyle name="Normal 3 3 2 3 2 2 5" xfId="15205"/>
    <cellStyle name="Normal 3 3 2 3 2 3" xfId="3115"/>
    <cellStyle name="Normal 3 3 2 3 2 3 2" xfId="9705"/>
    <cellStyle name="Normal 3 3 2 3 2 3 3" xfId="16295"/>
    <cellStyle name="Normal 3 3 2 3 2 4" xfId="5313"/>
    <cellStyle name="Normal 3 3 2 3 2 4 2" xfId="11903"/>
    <cellStyle name="Normal 3 3 2 3 2 4 3" xfId="18493"/>
    <cellStyle name="Normal 3 3 2 3 2 5" xfId="7516"/>
    <cellStyle name="Normal 3 3 2 3 2 6" xfId="14106"/>
    <cellStyle name="Normal 3 3 2 3 3" xfId="1472"/>
    <cellStyle name="Normal 3 3 2 3 3 2" xfId="3663"/>
    <cellStyle name="Normal 3 3 2 3 3 2 2" xfId="10253"/>
    <cellStyle name="Normal 3 3 2 3 3 2 3" xfId="16843"/>
    <cellStyle name="Normal 3 3 2 3 3 3" xfId="5861"/>
    <cellStyle name="Normal 3 3 2 3 3 3 2" xfId="12451"/>
    <cellStyle name="Normal 3 3 2 3 3 3 3" xfId="19041"/>
    <cellStyle name="Normal 3 3 2 3 3 4" xfId="8064"/>
    <cellStyle name="Normal 3 3 2 3 3 5" xfId="14654"/>
    <cellStyle name="Normal 3 3 2 3 4" xfId="2564"/>
    <cellStyle name="Normal 3 3 2 3 4 2" xfId="9154"/>
    <cellStyle name="Normal 3 3 2 3 4 3" xfId="15744"/>
    <cellStyle name="Normal 3 3 2 3 5" xfId="4750"/>
    <cellStyle name="Normal 3 3 2 3 5 2" xfId="11340"/>
    <cellStyle name="Normal 3 3 2 3 5 3" xfId="17930"/>
    <cellStyle name="Normal 3 3 2 3 6" xfId="6953"/>
    <cellStyle name="Normal 3 3 2 3 7" xfId="13543"/>
    <cellStyle name="Normal 3 3 2 4" xfId="677"/>
    <cellStyle name="Normal 3 3 2 4 2" xfId="1780"/>
    <cellStyle name="Normal 3 3 2 4 2 2" xfId="3970"/>
    <cellStyle name="Normal 3 3 2 4 2 2 2" xfId="10560"/>
    <cellStyle name="Normal 3 3 2 4 2 2 3" xfId="17150"/>
    <cellStyle name="Normal 3 3 2 4 2 3" xfId="6168"/>
    <cellStyle name="Normal 3 3 2 4 2 3 2" xfId="12758"/>
    <cellStyle name="Normal 3 3 2 4 2 3 3" xfId="19348"/>
    <cellStyle name="Normal 3 3 2 4 2 4" xfId="8371"/>
    <cellStyle name="Normal 3 3 2 4 2 5" xfId="14961"/>
    <cellStyle name="Normal 3 3 2 4 3" xfId="2871"/>
    <cellStyle name="Normal 3 3 2 4 3 2" xfId="9461"/>
    <cellStyle name="Normal 3 3 2 4 3 3" xfId="16051"/>
    <cellStyle name="Normal 3 3 2 4 4" xfId="5069"/>
    <cellStyle name="Normal 3 3 2 4 4 2" xfId="11659"/>
    <cellStyle name="Normal 3 3 2 4 4 3" xfId="18249"/>
    <cellStyle name="Normal 3 3 2 4 5" xfId="7272"/>
    <cellStyle name="Normal 3 3 2 4 6" xfId="13862"/>
    <cellStyle name="Normal 3 3 2 5" xfId="1216"/>
    <cellStyle name="Normal 3 3 2 5 2" xfId="3407"/>
    <cellStyle name="Normal 3 3 2 5 2 2" xfId="9997"/>
    <cellStyle name="Normal 3 3 2 5 2 3" xfId="16587"/>
    <cellStyle name="Normal 3 3 2 5 3" xfId="5605"/>
    <cellStyle name="Normal 3 3 2 5 3 2" xfId="12195"/>
    <cellStyle name="Normal 3 3 2 5 3 3" xfId="18785"/>
    <cellStyle name="Normal 3 3 2 5 4" xfId="7808"/>
    <cellStyle name="Normal 3 3 2 5 5" xfId="14398"/>
    <cellStyle name="Normal 3 3 2 6" xfId="2320"/>
    <cellStyle name="Normal 3 3 2 6 2" xfId="8910"/>
    <cellStyle name="Normal 3 3 2 6 3" xfId="15500"/>
    <cellStyle name="Normal 3 3 2 7" xfId="4494"/>
    <cellStyle name="Normal 3 3 2 7 2" xfId="11084"/>
    <cellStyle name="Normal 3 3 2 7 3" xfId="17674"/>
    <cellStyle name="Normal 3 3 2 8" xfId="6709"/>
    <cellStyle name="Normal 3 3 2 9" xfId="13299"/>
    <cellStyle name="Normal 3 3 3" xfId="126"/>
    <cellStyle name="Normal 3 3 3 2" xfId="232"/>
    <cellStyle name="Normal 3 3 3 2 2" xfId="493"/>
    <cellStyle name="Normal 3 3 3 2 2 2" xfId="1048"/>
    <cellStyle name="Normal 3 3 3 2 2 2 2" xfId="2151"/>
    <cellStyle name="Normal 3 3 3 2 2 2 2 2" xfId="4341"/>
    <cellStyle name="Normal 3 3 3 2 2 2 2 2 2" xfId="10931"/>
    <cellStyle name="Normal 3 3 3 2 2 2 2 2 3" xfId="17521"/>
    <cellStyle name="Normal 3 3 3 2 2 2 2 3" xfId="6539"/>
    <cellStyle name="Normal 3 3 3 2 2 2 2 3 2" xfId="13129"/>
    <cellStyle name="Normal 3 3 3 2 2 2 2 3 3" xfId="19719"/>
    <cellStyle name="Normal 3 3 3 2 2 2 2 4" xfId="8742"/>
    <cellStyle name="Normal 3 3 3 2 2 2 2 5" xfId="15332"/>
    <cellStyle name="Normal 3 3 3 2 2 2 3" xfId="3242"/>
    <cellStyle name="Normal 3 3 3 2 2 2 3 2" xfId="9832"/>
    <cellStyle name="Normal 3 3 3 2 2 2 3 3" xfId="16422"/>
    <cellStyle name="Normal 3 3 3 2 2 2 4" xfId="5440"/>
    <cellStyle name="Normal 3 3 3 2 2 2 4 2" xfId="12030"/>
    <cellStyle name="Normal 3 3 3 2 2 2 4 3" xfId="18620"/>
    <cellStyle name="Normal 3 3 3 2 2 2 5" xfId="7643"/>
    <cellStyle name="Normal 3 3 3 2 2 2 6" xfId="14233"/>
    <cellStyle name="Normal 3 3 3 2 2 3" xfId="1599"/>
    <cellStyle name="Normal 3 3 3 2 2 3 2" xfId="3790"/>
    <cellStyle name="Normal 3 3 3 2 2 3 2 2" xfId="10380"/>
    <cellStyle name="Normal 3 3 3 2 2 3 2 3" xfId="16970"/>
    <cellStyle name="Normal 3 3 3 2 2 3 3" xfId="5988"/>
    <cellStyle name="Normal 3 3 3 2 2 3 3 2" xfId="12578"/>
    <cellStyle name="Normal 3 3 3 2 2 3 3 3" xfId="19168"/>
    <cellStyle name="Normal 3 3 3 2 2 3 4" xfId="8191"/>
    <cellStyle name="Normal 3 3 3 2 2 3 5" xfId="14781"/>
    <cellStyle name="Normal 3 3 3 2 2 4" xfId="2691"/>
    <cellStyle name="Normal 3 3 3 2 2 4 2" xfId="9281"/>
    <cellStyle name="Normal 3 3 3 2 2 4 3" xfId="15871"/>
    <cellStyle name="Normal 3 3 3 2 2 5" xfId="4877"/>
    <cellStyle name="Normal 3 3 3 2 2 5 2" xfId="11467"/>
    <cellStyle name="Normal 3 3 3 2 2 5 3" xfId="18057"/>
    <cellStyle name="Normal 3 3 3 2 2 6" xfId="7080"/>
    <cellStyle name="Normal 3 3 3 2 2 7" xfId="13670"/>
    <cellStyle name="Normal 3 3 3 2 3" xfId="792"/>
    <cellStyle name="Normal 3 3 3 2 3 2" xfId="1895"/>
    <cellStyle name="Normal 3 3 3 2 3 2 2" xfId="4085"/>
    <cellStyle name="Normal 3 3 3 2 3 2 2 2" xfId="10675"/>
    <cellStyle name="Normal 3 3 3 2 3 2 2 3" xfId="17265"/>
    <cellStyle name="Normal 3 3 3 2 3 2 3" xfId="6283"/>
    <cellStyle name="Normal 3 3 3 2 3 2 3 2" xfId="12873"/>
    <cellStyle name="Normal 3 3 3 2 3 2 3 3" xfId="19463"/>
    <cellStyle name="Normal 3 3 3 2 3 2 4" xfId="8486"/>
    <cellStyle name="Normal 3 3 3 2 3 2 5" xfId="15076"/>
    <cellStyle name="Normal 3 3 3 2 3 3" xfId="2986"/>
    <cellStyle name="Normal 3 3 3 2 3 3 2" xfId="9576"/>
    <cellStyle name="Normal 3 3 3 2 3 3 3" xfId="16166"/>
    <cellStyle name="Normal 3 3 3 2 3 4" xfId="5184"/>
    <cellStyle name="Normal 3 3 3 2 3 4 2" xfId="11774"/>
    <cellStyle name="Normal 3 3 3 2 3 4 3" xfId="18364"/>
    <cellStyle name="Normal 3 3 3 2 3 5" xfId="7387"/>
    <cellStyle name="Normal 3 3 3 2 3 6" xfId="13977"/>
    <cellStyle name="Normal 3 3 3 2 4" xfId="1343"/>
    <cellStyle name="Normal 3 3 3 2 4 2" xfId="3534"/>
    <cellStyle name="Normal 3 3 3 2 4 2 2" xfId="10124"/>
    <cellStyle name="Normal 3 3 3 2 4 2 3" xfId="16714"/>
    <cellStyle name="Normal 3 3 3 2 4 3" xfId="5732"/>
    <cellStyle name="Normal 3 3 3 2 4 3 2" xfId="12322"/>
    <cellStyle name="Normal 3 3 3 2 4 3 3" xfId="18912"/>
    <cellStyle name="Normal 3 3 3 2 4 4" xfId="7935"/>
    <cellStyle name="Normal 3 3 3 2 4 5" xfId="14525"/>
    <cellStyle name="Normal 3 3 3 2 5" xfId="2435"/>
    <cellStyle name="Normal 3 3 3 2 5 2" xfId="9025"/>
    <cellStyle name="Normal 3 3 3 2 5 3" xfId="15615"/>
    <cellStyle name="Normal 3 3 3 2 6" xfId="4621"/>
    <cellStyle name="Normal 3 3 3 2 6 2" xfId="11211"/>
    <cellStyle name="Normal 3 3 3 2 6 3" xfId="17801"/>
    <cellStyle name="Normal 3 3 3 2 7" xfId="6824"/>
    <cellStyle name="Normal 3 3 3 2 8" xfId="13414"/>
    <cellStyle name="Normal 3 3 3 3" xfId="377"/>
    <cellStyle name="Normal 3 3 3 3 2" xfId="932"/>
    <cellStyle name="Normal 3 3 3 3 2 2" xfId="2035"/>
    <cellStyle name="Normal 3 3 3 3 2 2 2" xfId="4225"/>
    <cellStyle name="Normal 3 3 3 3 2 2 2 2" xfId="10815"/>
    <cellStyle name="Normal 3 3 3 3 2 2 2 3" xfId="17405"/>
    <cellStyle name="Normal 3 3 3 3 2 2 3" xfId="6423"/>
    <cellStyle name="Normal 3 3 3 3 2 2 3 2" xfId="13013"/>
    <cellStyle name="Normal 3 3 3 3 2 2 3 3" xfId="19603"/>
    <cellStyle name="Normal 3 3 3 3 2 2 4" xfId="8626"/>
    <cellStyle name="Normal 3 3 3 3 2 2 5" xfId="15216"/>
    <cellStyle name="Normal 3 3 3 3 2 3" xfId="3126"/>
    <cellStyle name="Normal 3 3 3 3 2 3 2" xfId="9716"/>
    <cellStyle name="Normal 3 3 3 3 2 3 3" xfId="16306"/>
    <cellStyle name="Normal 3 3 3 3 2 4" xfId="5324"/>
    <cellStyle name="Normal 3 3 3 3 2 4 2" xfId="11914"/>
    <cellStyle name="Normal 3 3 3 3 2 4 3" xfId="18504"/>
    <cellStyle name="Normal 3 3 3 3 2 5" xfId="7527"/>
    <cellStyle name="Normal 3 3 3 3 2 6" xfId="14117"/>
    <cellStyle name="Normal 3 3 3 3 3" xfId="1483"/>
    <cellStyle name="Normal 3 3 3 3 3 2" xfId="3674"/>
    <cellStyle name="Normal 3 3 3 3 3 2 2" xfId="10264"/>
    <cellStyle name="Normal 3 3 3 3 3 2 3" xfId="16854"/>
    <cellStyle name="Normal 3 3 3 3 3 3" xfId="5872"/>
    <cellStyle name="Normal 3 3 3 3 3 3 2" xfId="12462"/>
    <cellStyle name="Normal 3 3 3 3 3 3 3" xfId="19052"/>
    <cellStyle name="Normal 3 3 3 3 3 4" xfId="8075"/>
    <cellStyle name="Normal 3 3 3 3 3 5" xfId="14665"/>
    <cellStyle name="Normal 3 3 3 3 4" xfId="2575"/>
    <cellStyle name="Normal 3 3 3 3 4 2" xfId="9165"/>
    <cellStyle name="Normal 3 3 3 3 4 3" xfId="15755"/>
    <cellStyle name="Normal 3 3 3 3 5" xfId="4761"/>
    <cellStyle name="Normal 3 3 3 3 5 2" xfId="11351"/>
    <cellStyle name="Normal 3 3 3 3 5 3" xfId="17941"/>
    <cellStyle name="Normal 3 3 3 3 6" xfId="6964"/>
    <cellStyle name="Normal 3 3 3 3 7" xfId="13554"/>
    <cellStyle name="Normal 3 3 3 4" xfId="688"/>
    <cellStyle name="Normal 3 3 3 4 2" xfId="1791"/>
    <cellStyle name="Normal 3 3 3 4 2 2" xfId="3981"/>
    <cellStyle name="Normal 3 3 3 4 2 2 2" xfId="10571"/>
    <cellStyle name="Normal 3 3 3 4 2 2 3" xfId="17161"/>
    <cellStyle name="Normal 3 3 3 4 2 3" xfId="6179"/>
    <cellStyle name="Normal 3 3 3 4 2 3 2" xfId="12769"/>
    <cellStyle name="Normal 3 3 3 4 2 3 3" xfId="19359"/>
    <cellStyle name="Normal 3 3 3 4 2 4" xfId="8382"/>
    <cellStyle name="Normal 3 3 3 4 2 5" xfId="14972"/>
    <cellStyle name="Normal 3 3 3 4 3" xfId="2882"/>
    <cellStyle name="Normal 3 3 3 4 3 2" xfId="9472"/>
    <cellStyle name="Normal 3 3 3 4 3 3" xfId="16062"/>
    <cellStyle name="Normal 3 3 3 4 4" xfId="5080"/>
    <cellStyle name="Normal 3 3 3 4 4 2" xfId="11670"/>
    <cellStyle name="Normal 3 3 3 4 4 3" xfId="18260"/>
    <cellStyle name="Normal 3 3 3 4 5" xfId="7283"/>
    <cellStyle name="Normal 3 3 3 4 6" xfId="13873"/>
    <cellStyle name="Normal 3 3 3 5" xfId="1227"/>
    <cellStyle name="Normal 3 3 3 5 2" xfId="3418"/>
    <cellStyle name="Normal 3 3 3 5 2 2" xfId="10008"/>
    <cellStyle name="Normal 3 3 3 5 2 3" xfId="16598"/>
    <cellStyle name="Normal 3 3 3 5 3" xfId="5616"/>
    <cellStyle name="Normal 3 3 3 5 3 2" xfId="12206"/>
    <cellStyle name="Normal 3 3 3 5 3 3" xfId="18796"/>
    <cellStyle name="Normal 3 3 3 5 4" xfId="7819"/>
    <cellStyle name="Normal 3 3 3 5 5" xfId="14409"/>
    <cellStyle name="Normal 3 3 3 6" xfId="2331"/>
    <cellStyle name="Normal 3 3 3 6 2" xfId="8921"/>
    <cellStyle name="Normal 3 3 3 6 3" xfId="15511"/>
    <cellStyle name="Normal 3 3 3 7" xfId="4505"/>
    <cellStyle name="Normal 3 3 3 7 2" xfId="11095"/>
    <cellStyle name="Normal 3 3 3 7 3" xfId="17685"/>
    <cellStyle name="Normal 3 3 3 8" xfId="6720"/>
    <cellStyle name="Normal 3 3 3 9" xfId="13310"/>
    <cellStyle name="Normal 3 3 4" xfId="137"/>
    <cellStyle name="Normal 3 3 4 2" xfId="243"/>
    <cellStyle name="Normal 3 3 4 2 2" xfId="504"/>
    <cellStyle name="Normal 3 3 4 2 2 2" xfId="1059"/>
    <cellStyle name="Normal 3 3 4 2 2 2 2" xfId="2162"/>
    <cellStyle name="Normal 3 3 4 2 2 2 2 2" xfId="4352"/>
    <cellStyle name="Normal 3 3 4 2 2 2 2 2 2" xfId="10942"/>
    <cellStyle name="Normal 3 3 4 2 2 2 2 2 3" xfId="17532"/>
    <cellStyle name="Normal 3 3 4 2 2 2 2 3" xfId="6550"/>
    <cellStyle name="Normal 3 3 4 2 2 2 2 3 2" xfId="13140"/>
    <cellStyle name="Normal 3 3 4 2 2 2 2 3 3" xfId="19730"/>
    <cellStyle name="Normal 3 3 4 2 2 2 2 4" xfId="8753"/>
    <cellStyle name="Normal 3 3 4 2 2 2 2 5" xfId="15343"/>
    <cellStyle name="Normal 3 3 4 2 2 2 3" xfId="3253"/>
    <cellStyle name="Normal 3 3 4 2 2 2 3 2" xfId="9843"/>
    <cellStyle name="Normal 3 3 4 2 2 2 3 3" xfId="16433"/>
    <cellStyle name="Normal 3 3 4 2 2 2 4" xfId="5451"/>
    <cellStyle name="Normal 3 3 4 2 2 2 4 2" xfId="12041"/>
    <cellStyle name="Normal 3 3 4 2 2 2 4 3" xfId="18631"/>
    <cellStyle name="Normal 3 3 4 2 2 2 5" xfId="7654"/>
    <cellStyle name="Normal 3 3 4 2 2 2 6" xfId="14244"/>
    <cellStyle name="Normal 3 3 4 2 2 3" xfId="1610"/>
    <cellStyle name="Normal 3 3 4 2 2 3 2" xfId="3801"/>
    <cellStyle name="Normal 3 3 4 2 2 3 2 2" xfId="10391"/>
    <cellStyle name="Normal 3 3 4 2 2 3 2 3" xfId="16981"/>
    <cellStyle name="Normal 3 3 4 2 2 3 3" xfId="5999"/>
    <cellStyle name="Normal 3 3 4 2 2 3 3 2" xfId="12589"/>
    <cellStyle name="Normal 3 3 4 2 2 3 3 3" xfId="19179"/>
    <cellStyle name="Normal 3 3 4 2 2 3 4" xfId="8202"/>
    <cellStyle name="Normal 3 3 4 2 2 3 5" xfId="14792"/>
    <cellStyle name="Normal 3 3 4 2 2 4" xfId="2702"/>
    <cellStyle name="Normal 3 3 4 2 2 4 2" xfId="9292"/>
    <cellStyle name="Normal 3 3 4 2 2 4 3" xfId="15882"/>
    <cellStyle name="Normal 3 3 4 2 2 5" xfId="4888"/>
    <cellStyle name="Normal 3 3 4 2 2 5 2" xfId="11478"/>
    <cellStyle name="Normal 3 3 4 2 2 5 3" xfId="18068"/>
    <cellStyle name="Normal 3 3 4 2 2 6" xfId="7091"/>
    <cellStyle name="Normal 3 3 4 2 2 7" xfId="13681"/>
    <cellStyle name="Normal 3 3 4 2 3" xfId="803"/>
    <cellStyle name="Normal 3 3 4 2 3 2" xfId="1906"/>
    <cellStyle name="Normal 3 3 4 2 3 2 2" xfId="4096"/>
    <cellStyle name="Normal 3 3 4 2 3 2 2 2" xfId="10686"/>
    <cellStyle name="Normal 3 3 4 2 3 2 2 3" xfId="17276"/>
    <cellStyle name="Normal 3 3 4 2 3 2 3" xfId="6294"/>
    <cellStyle name="Normal 3 3 4 2 3 2 3 2" xfId="12884"/>
    <cellStyle name="Normal 3 3 4 2 3 2 3 3" xfId="19474"/>
    <cellStyle name="Normal 3 3 4 2 3 2 4" xfId="8497"/>
    <cellStyle name="Normal 3 3 4 2 3 2 5" xfId="15087"/>
    <cellStyle name="Normal 3 3 4 2 3 3" xfId="2997"/>
    <cellStyle name="Normal 3 3 4 2 3 3 2" xfId="9587"/>
    <cellStyle name="Normal 3 3 4 2 3 3 3" xfId="16177"/>
    <cellStyle name="Normal 3 3 4 2 3 4" xfId="5195"/>
    <cellStyle name="Normal 3 3 4 2 3 4 2" xfId="11785"/>
    <cellStyle name="Normal 3 3 4 2 3 4 3" xfId="18375"/>
    <cellStyle name="Normal 3 3 4 2 3 5" xfId="7398"/>
    <cellStyle name="Normal 3 3 4 2 3 6" xfId="13988"/>
    <cellStyle name="Normal 3 3 4 2 4" xfId="1354"/>
    <cellStyle name="Normal 3 3 4 2 4 2" xfId="3545"/>
    <cellStyle name="Normal 3 3 4 2 4 2 2" xfId="10135"/>
    <cellStyle name="Normal 3 3 4 2 4 2 3" xfId="16725"/>
    <cellStyle name="Normal 3 3 4 2 4 3" xfId="5743"/>
    <cellStyle name="Normal 3 3 4 2 4 3 2" xfId="12333"/>
    <cellStyle name="Normal 3 3 4 2 4 3 3" xfId="18923"/>
    <cellStyle name="Normal 3 3 4 2 4 4" xfId="7946"/>
    <cellStyle name="Normal 3 3 4 2 4 5" xfId="14536"/>
    <cellStyle name="Normal 3 3 4 2 5" xfId="2446"/>
    <cellStyle name="Normal 3 3 4 2 5 2" xfId="9036"/>
    <cellStyle name="Normal 3 3 4 2 5 3" xfId="15626"/>
    <cellStyle name="Normal 3 3 4 2 6" xfId="4632"/>
    <cellStyle name="Normal 3 3 4 2 6 2" xfId="11222"/>
    <cellStyle name="Normal 3 3 4 2 6 3" xfId="17812"/>
    <cellStyle name="Normal 3 3 4 2 7" xfId="6835"/>
    <cellStyle name="Normal 3 3 4 2 8" xfId="13425"/>
    <cellStyle name="Normal 3 3 4 3" xfId="388"/>
    <cellStyle name="Normal 3 3 4 3 2" xfId="943"/>
    <cellStyle name="Normal 3 3 4 3 2 2" xfId="2046"/>
    <cellStyle name="Normal 3 3 4 3 2 2 2" xfId="4236"/>
    <cellStyle name="Normal 3 3 4 3 2 2 2 2" xfId="10826"/>
    <cellStyle name="Normal 3 3 4 3 2 2 2 3" xfId="17416"/>
    <cellStyle name="Normal 3 3 4 3 2 2 3" xfId="6434"/>
    <cellStyle name="Normal 3 3 4 3 2 2 3 2" xfId="13024"/>
    <cellStyle name="Normal 3 3 4 3 2 2 3 3" xfId="19614"/>
    <cellStyle name="Normal 3 3 4 3 2 2 4" xfId="8637"/>
    <cellStyle name="Normal 3 3 4 3 2 2 5" xfId="15227"/>
    <cellStyle name="Normal 3 3 4 3 2 3" xfId="3137"/>
    <cellStyle name="Normal 3 3 4 3 2 3 2" xfId="9727"/>
    <cellStyle name="Normal 3 3 4 3 2 3 3" xfId="16317"/>
    <cellStyle name="Normal 3 3 4 3 2 4" xfId="5335"/>
    <cellStyle name="Normal 3 3 4 3 2 4 2" xfId="11925"/>
    <cellStyle name="Normal 3 3 4 3 2 4 3" xfId="18515"/>
    <cellStyle name="Normal 3 3 4 3 2 5" xfId="7538"/>
    <cellStyle name="Normal 3 3 4 3 2 6" xfId="14128"/>
    <cellStyle name="Normal 3 3 4 3 3" xfId="1494"/>
    <cellStyle name="Normal 3 3 4 3 3 2" xfId="3685"/>
    <cellStyle name="Normal 3 3 4 3 3 2 2" xfId="10275"/>
    <cellStyle name="Normal 3 3 4 3 3 2 3" xfId="16865"/>
    <cellStyle name="Normal 3 3 4 3 3 3" xfId="5883"/>
    <cellStyle name="Normal 3 3 4 3 3 3 2" xfId="12473"/>
    <cellStyle name="Normal 3 3 4 3 3 3 3" xfId="19063"/>
    <cellStyle name="Normal 3 3 4 3 3 4" xfId="8086"/>
    <cellStyle name="Normal 3 3 4 3 3 5" xfId="14676"/>
    <cellStyle name="Normal 3 3 4 3 4" xfId="2586"/>
    <cellStyle name="Normal 3 3 4 3 4 2" xfId="9176"/>
    <cellStyle name="Normal 3 3 4 3 4 3" xfId="15766"/>
    <cellStyle name="Normal 3 3 4 3 5" xfId="4772"/>
    <cellStyle name="Normal 3 3 4 3 5 2" xfId="11362"/>
    <cellStyle name="Normal 3 3 4 3 5 3" xfId="17952"/>
    <cellStyle name="Normal 3 3 4 3 6" xfId="6975"/>
    <cellStyle name="Normal 3 3 4 3 7" xfId="13565"/>
    <cellStyle name="Normal 3 3 4 4" xfId="699"/>
    <cellStyle name="Normal 3 3 4 4 2" xfId="1802"/>
    <cellStyle name="Normal 3 3 4 4 2 2" xfId="3992"/>
    <cellStyle name="Normal 3 3 4 4 2 2 2" xfId="10582"/>
    <cellStyle name="Normal 3 3 4 4 2 2 3" xfId="17172"/>
    <cellStyle name="Normal 3 3 4 4 2 3" xfId="6190"/>
    <cellStyle name="Normal 3 3 4 4 2 3 2" xfId="12780"/>
    <cellStyle name="Normal 3 3 4 4 2 3 3" xfId="19370"/>
    <cellStyle name="Normal 3 3 4 4 2 4" xfId="8393"/>
    <cellStyle name="Normal 3 3 4 4 2 5" xfId="14983"/>
    <cellStyle name="Normal 3 3 4 4 3" xfId="2893"/>
    <cellStyle name="Normal 3 3 4 4 3 2" xfId="9483"/>
    <cellStyle name="Normal 3 3 4 4 3 3" xfId="16073"/>
    <cellStyle name="Normal 3 3 4 4 4" xfId="5091"/>
    <cellStyle name="Normal 3 3 4 4 4 2" xfId="11681"/>
    <cellStyle name="Normal 3 3 4 4 4 3" xfId="18271"/>
    <cellStyle name="Normal 3 3 4 4 5" xfId="7294"/>
    <cellStyle name="Normal 3 3 4 4 6" xfId="13884"/>
    <cellStyle name="Normal 3 3 4 5" xfId="1238"/>
    <cellStyle name="Normal 3 3 4 5 2" xfId="3429"/>
    <cellStyle name="Normal 3 3 4 5 2 2" xfId="10019"/>
    <cellStyle name="Normal 3 3 4 5 2 3" xfId="16609"/>
    <cellStyle name="Normal 3 3 4 5 3" xfId="5627"/>
    <cellStyle name="Normal 3 3 4 5 3 2" xfId="12217"/>
    <cellStyle name="Normal 3 3 4 5 3 3" xfId="18807"/>
    <cellStyle name="Normal 3 3 4 5 4" xfId="7830"/>
    <cellStyle name="Normal 3 3 4 5 5" xfId="14420"/>
    <cellStyle name="Normal 3 3 4 6" xfId="2342"/>
    <cellStyle name="Normal 3 3 4 6 2" xfId="8932"/>
    <cellStyle name="Normal 3 3 4 6 3" xfId="15522"/>
    <cellStyle name="Normal 3 3 4 7" xfId="4516"/>
    <cellStyle name="Normal 3 3 4 7 2" xfId="11106"/>
    <cellStyle name="Normal 3 3 4 7 3" xfId="17696"/>
    <cellStyle name="Normal 3 3 4 8" xfId="6731"/>
    <cellStyle name="Normal 3 3 4 9" xfId="13321"/>
    <cellStyle name="Normal 3 3 5" xfId="148"/>
    <cellStyle name="Normal 3 3 5 2" xfId="254"/>
    <cellStyle name="Normal 3 3 5 2 2" xfId="515"/>
    <cellStyle name="Normal 3 3 5 2 2 2" xfId="1070"/>
    <cellStyle name="Normal 3 3 5 2 2 2 2" xfId="2173"/>
    <cellStyle name="Normal 3 3 5 2 2 2 2 2" xfId="4363"/>
    <cellStyle name="Normal 3 3 5 2 2 2 2 2 2" xfId="10953"/>
    <cellStyle name="Normal 3 3 5 2 2 2 2 2 3" xfId="17543"/>
    <cellStyle name="Normal 3 3 5 2 2 2 2 3" xfId="6561"/>
    <cellStyle name="Normal 3 3 5 2 2 2 2 3 2" xfId="13151"/>
    <cellStyle name="Normal 3 3 5 2 2 2 2 3 3" xfId="19741"/>
    <cellStyle name="Normal 3 3 5 2 2 2 2 4" xfId="8764"/>
    <cellStyle name="Normal 3 3 5 2 2 2 2 5" xfId="15354"/>
    <cellStyle name="Normal 3 3 5 2 2 2 3" xfId="3264"/>
    <cellStyle name="Normal 3 3 5 2 2 2 3 2" xfId="9854"/>
    <cellStyle name="Normal 3 3 5 2 2 2 3 3" xfId="16444"/>
    <cellStyle name="Normal 3 3 5 2 2 2 4" xfId="5462"/>
    <cellStyle name="Normal 3 3 5 2 2 2 4 2" xfId="12052"/>
    <cellStyle name="Normal 3 3 5 2 2 2 4 3" xfId="18642"/>
    <cellStyle name="Normal 3 3 5 2 2 2 5" xfId="7665"/>
    <cellStyle name="Normal 3 3 5 2 2 2 6" xfId="14255"/>
    <cellStyle name="Normal 3 3 5 2 2 3" xfId="1621"/>
    <cellStyle name="Normal 3 3 5 2 2 3 2" xfId="3812"/>
    <cellStyle name="Normal 3 3 5 2 2 3 2 2" xfId="10402"/>
    <cellStyle name="Normal 3 3 5 2 2 3 2 3" xfId="16992"/>
    <cellStyle name="Normal 3 3 5 2 2 3 3" xfId="6010"/>
    <cellStyle name="Normal 3 3 5 2 2 3 3 2" xfId="12600"/>
    <cellStyle name="Normal 3 3 5 2 2 3 3 3" xfId="19190"/>
    <cellStyle name="Normal 3 3 5 2 2 3 4" xfId="8213"/>
    <cellStyle name="Normal 3 3 5 2 2 3 5" xfId="14803"/>
    <cellStyle name="Normal 3 3 5 2 2 4" xfId="2713"/>
    <cellStyle name="Normal 3 3 5 2 2 4 2" xfId="9303"/>
    <cellStyle name="Normal 3 3 5 2 2 4 3" xfId="15893"/>
    <cellStyle name="Normal 3 3 5 2 2 5" xfId="4899"/>
    <cellStyle name="Normal 3 3 5 2 2 5 2" xfId="11489"/>
    <cellStyle name="Normal 3 3 5 2 2 5 3" xfId="18079"/>
    <cellStyle name="Normal 3 3 5 2 2 6" xfId="7102"/>
    <cellStyle name="Normal 3 3 5 2 2 7" xfId="13692"/>
    <cellStyle name="Normal 3 3 5 2 3" xfId="814"/>
    <cellStyle name="Normal 3 3 5 2 3 2" xfId="1917"/>
    <cellStyle name="Normal 3 3 5 2 3 2 2" xfId="4107"/>
    <cellStyle name="Normal 3 3 5 2 3 2 2 2" xfId="10697"/>
    <cellStyle name="Normal 3 3 5 2 3 2 2 3" xfId="17287"/>
    <cellStyle name="Normal 3 3 5 2 3 2 3" xfId="6305"/>
    <cellStyle name="Normal 3 3 5 2 3 2 3 2" xfId="12895"/>
    <cellStyle name="Normal 3 3 5 2 3 2 3 3" xfId="19485"/>
    <cellStyle name="Normal 3 3 5 2 3 2 4" xfId="8508"/>
    <cellStyle name="Normal 3 3 5 2 3 2 5" xfId="15098"/>
    <cellStyle name="Normal 3 3 5 2 3 3" xfId="3008"/>
    <cellStyle name="Normal 3 3 5 2 3 3 2" xfId="9598"/>
    <cellStyle name="Normal 3 3 5 2 3 3 3" xfId="16188"/>
    <cellStyle name="Normal 3 3 5 2 3 4" xfId="5206"/>
    <cellStyle name="Normal 3 3 5 2 3 4 2" xfId="11796"/>
    <cellStyle name="Normal 3 3 5 2 3 4 3" xfId="18386"/>
    <cellStyle name="Normal 3 3 5 2 3 5" xfId="7409"/>
    <cellStyle name="Normal 3 3 5 2 3 6" xfId="13999"/>
    <cellStyle name="Normal 3 3 5 2 4" xfId="1365"/>
    <cellStyle name="Normal 3 3 5 2 4 2" xfId="3556"/>
    <cellStyle name="Normal 3 3 5 2 4 2 2" xfId="10146"/>
    <cellStyle name="Normal 3 3 5 2 4 2 3" xfId="16736"/>
    <cellStyle name="Normal 3 3 5 2 4 3" xfId="5754"/>
    <cellStyle name="Normal 3 3 5 2 4 3 2" xfId="12344"/>
    <cellStyle name="Normal 3 3 5 2 4 3 3" xfId="18934"/>
    <cellStyle name="Normal 3 3 5 2 4 4" xfId="7957"/>
    <cellStyle name="Normal 3 3 5 2 4 5" xfId="14547"/>
    <cellStyle name="Normal 3 3 5 2 5" xfId="2457"/>
    <cellStyle name="Normal 3 3 5 2 5 2" xfId="9047"/>
    <cellStyle name="Normal 3 3 5 2 5 3" xfId="15637"/>
    <cellStyle name="Normal 3 3 5 2 6" xfId="4643"/>
    <cellStyle name="Normal 3 3 5 2 6 2" xfId="11233"/>
    <cellStyle name="Normal 3 3 5 2 6 3" xfId="17823"/>
    <cellStyle name="Normal 3 3 5 2 7" xfId="6846"/>
    <cellStyle name="Normal 3 3 5 2 8" xfId="13436"/>
    <cellStyle name="Normal 3 3 5 3" xfId="399"/>
    <cellStyle name="Normal 3 3 5 3 2" xfId="954"/>
    <cellStyle name="Normal 3 3 5 3 2 2" xfId="2057"/>
    <cellStyle name="Normal 3 3 5 3 2 2 2" xfId="4247"/>
    <cellStyle name="Normal 3 3 5 3 2 2 2 2" xfId="10837"/>
    <cellStyle name="Normal 3 3 5 3 2 2 2 3" xfId="17427"/>
    <cellStyle name="Normal 3 3 5 3 2 2 3" xfId="6445"/>
    <cellStyle name="Normal 3 3 5 3 2 2 3 2" xfId="13035"/>
    <cellStyle name="Normal 3 3 5 3 2 2 3 3" xfId="19625"/>
    <cellStyle name="Normal 3 3 5 3 2 2 4" xfId="8648"/>
    <cellStyle name="Normal 3 3 5 3 2 2 5" xfId="15238"/>
    <cellStyle name="Normal 3 3 5 3 2 3" xfId="3148"/>
    <cellStyle name="Normal 3 3 5 3 2 3 2" xfId="9738"/>
    <cellStyle name="Normal 3 3 5 3 2 3 3" xfId="16328"/>
    <cellStyle name="Normal 3 3 5 3 2 4" xfId="5346"/>
    <cellStyle name="Normal 3 3 5 3 2 4 2" xfId="11936"/>
    <cellStyle name="Normal 3 3 5 3 2 4 3" xfId="18526"/>
    <cellStyle name="Normal 3 3 5 3 2 5" xfId="7549"/>
    <cellStyle name="Normal 3 3 5 3 2 6" xfId="14139"/>
    <cellStyle name="Normal 3 3 5 3 3" xfId="1505"/>
    <cellStyle name="Normal 3 3 5 3 3 2" xfId="3696"/>
    <cellStyle name="Normal 3 3 5 3 3 2 2" xfId="10286"/>
    <cellStyle name="Normal 3 3 5 3 3 2 3" xfId="16876"/>
    <cellStyle name="Normal 3 3 5 3 3 3" xfId="5894"/>
    <cellStyle name="Normal 3 3 5 3 3 3 2" xfId="12484"/>
    <cellStyle name="Normal 3 3 5 3 3 3 3" xfId="19074"/>
    <cellStyle name="Normal 3 3 5 3 3 4" xfId="8097"/>
    <cellStyle name="Normal 3 3 5 3 3 5" xfId="14687"/>
    <cellStyle name="Normal 3 3 5 3 4" xfId="2597"/>
    <cellStyle name="Normal 3 3 5 3 4 2" xfId="9187"/>
    <cellStyle name="Normal 3 3 5 3 4 3" xfId="15777"/>
    <cellStyle name="Normal 3 3 5 3 5" xfId="4783"/>
    <cellStyle name="Normal 3 3 5 3 5 2" xfId="11373"/>
    <cellStyle name="Normal 3 3 5 3 5 3" xfId="17963"/>
    <cellStyle name="Normal 3 3 5 3 6" xfId="6986"/>
    <cellStyle name="Normal 3 3 5 3 7" xfId="13576"/>
    <cellStyle name="Normal 3 3 5 4" xfId="710"/>
    <cellStyle name="Normal 3 3 5 4 2" xfId="1813"/>
    <cellStyle name="Normal 3 3 5 4 2 2" xfId="4003"/>
    <cellStyle name="Normal 3 3 5 4 2 2 2" xfId="10593"/>
    <cellStyle name="Normal 3 3 5 4 2 2 3" xfId="17183"/>
    <cellStyle name="Normal 3 3 5 4 2 3" xfId="6201"/>
    <cellStyle name="Normal 3 3 5 4 2 3 2" xfId="12791"/>
    <cellStyle name="Normal 3 3 5 4 2 3 3" xfId="19381"/>
    <cellStyle name="Normal 3 3 5 4 2 4" xfId="8404"/>
    <cellStyle name="Normal 3 3 5 4 2 5" xfId="14994"/>
    <cellStyle name="Normal 3 3 5 4 3" xfId="2904"/>
    <cellStyle name="Normal 3 3 5 4 3 2" xfId="9494"/>
    <cellStyle name="Normal 3 3 5 4 3 3" xfId="16084"/>
    <cellStyle name="Normal 3 3 5 4 4" xfId="5102"/>
    <cellStyle name="Normal 3 3 5 4 4 2" xfId="11692"/>
    <cellStyle name="Normal 3 3 5 4 4 3" xfId="18282"/>
    <cellStyle name="Normal 3 3 5 4 5" xfId="7305"/>
    <cellStyle name="Normal 3 3 5 4 6" xfId="13895"/>
    <cellStyle name="Normal 3 3 5 5" xfId="1249"/>
    <cellStyle name="Normal 3 3 5 5 2" xfId="3440"/>
    <cellStyle name="Normal 3 3 5 5 2 2" xfId="10030"/>
    <cellStyle name="Normal 3 3 5 5 2 3" xfId="16620"/>
    <cellStyle name="Normal 3 3 5 5 3" xfId="5638"/>
    <cellStyle name="Normal 3 3 5 5 3 2" xfId="12228"/>
    <cellStyle name="Normal 3 3 5 5 3 3" xfId="18818"/>
    <cellStyle name="Normal 3 3 5 5 4" xfId="7841"/>
    <cellStyle name="Normal 3 3 5 5 5" xfId="14431"/>
    <cellStyle name="Normal 3 3 5 6" xfId="2353"/>
    <cellStyle name="Normal 3 3 5 6 2" xfId="8943"/>
    <cellStyle name="Normal 3 3 5 6 3" xfId="15533"/>
    <cellStyle name="Normal 3 3 5 7" xfId="4527"/>
    <cellStyle name="Normal 3 3 5 7 2" xfId="11117"/>
    <cellStyle name="Normal 3 3 5 7 3" xfId="17707"/>
    <cellStyle name="Normal 3 3 5 8" xfId="6742"/>
    <cellStyle name="Normal 3 3 5 9" xfId="13332"/>
    <cellStyle name="Normal 3 3 6" xfId="160"/>
    <cellStyle name="Normal 3 3 6 2" xfId="278"/>
    <cellStyle name="Normal 3 3 6 2 2" xfId="539"/>
    <cellStyle name="Normal 3 3 6 2 2 2" xfId="1094"/>
    <cellStyle name="Normal 3 3 6 2 2 2 2" xfId="2197"/>
    <cellStyle name="Normal 3 3 6 2 2 2 2 2" xfId="4387"/>
    <cellStyle name="Normal 3 3 6 2 2 2 2 2 2" xfId="10977"/>
    <cellStyle name="Normal 3 3 6 2 2 2 2 2 3" xfId="17567"/>
    <cellStyle name="Normal 3 3 6 2 2 2 2 3" xfId="6585"/>
    <cellStyle name="Normal 3 3 6 2 2 2 2 3 2" xfId="13175"/>
    <cellStyle name="Normal 3 3 6 2 2 2 2 3 3" xfId="19765"/>
    <cellStyle name="Normal 3 3 6 2 2 2 2 4" xfId="8788"/>
    <cellStyle name="Normal 3 3 6 2 2 2 2 5" xfId="15378"/>
    <cellStyle name="Normal 3 3 6 2 2 2 3" xfId="3288"/>
    <cellStyle name="Normal 3 3 6 2 2 2 3 2" xfId="9878"/>
    <cellStyle name="Normal 3 3 6 2 2 2 3 3" xfId="16468"/>
    <cellStyle name="Normal 3 3 6 2 2 2 4" xfId="5486"/>
    <cellStyle name="Normal 3 3 6 2 2 2 4 2" xfId="12076"/>
    <cellStyle name="Normal 3 3 6 2 2 2 4 3" xfId="18666"/>
    <cellStyle name="Normal 3 3 6 2 2 2 5" xfId="7689"/>
    <cellStyle name="Normal 3 3 6 2 2 2 6" xfId="14279"/>
    <cellStyle name="Normal 3 3 6 2 2 3" xfId="1645"/>
    <cellStyle name="Normal 3 3 6 2 2 3 2" xfId="3836"/>
    <cellStyle name="Normal 3 3 6 2 2 3 2 2" xfId="10426"/>
    <cellStyle name="Normal 3 3 6 2 2 3 2 3" xfId="17016"/>
    <cellStyle name="Normal 3 3 6 2 2 3 3" xfId="6034"/>
    <cellStyle name="Normal 3 3 6 2 2 3 3 2" xfId="12624"/>
    <cellStyle name="Normal 3 3 6 2 2 3 3 3" xfId="19214"/>
    <cellStyle name="Normal 3 3 6 2 2 3 4" xfId="8237"/>
    <cellStyle name="Normal 3 3 6 2 2 3 5" xfId="14827"/>
    <cellStyle name="Normal 3 3 6 2 2 4" xfId="2737"/>
    <cellStyle name="Normal 3 3 6 2 2 4 2" xfId="9327"/>
    <cellStyle name="Normal 3 3 6 2 2 4 3" xfId="15917"/>
    <cellStyle name="Normal 3 3 6 2 2 5" xfId="4923"/>
    <cellStyle name="Normal 3 3 6 2 2 5 2" xfId="11513"/>
    <cellStyle name="Normal 3 3 6 2 2 5 3" xfId="18103"/>
    <cellStyle name="Normal 3 3 6 2 2 6" xfId="7126"/>
    <cellStyle name="Normal 3 3 6 2 2 7" xfId="13716"/>
    <cellStyle name="Normal 3 3 6 2 3" xfId="838"/>
    <cellStyle name="Normal 3 3 6 2 3 2" xfId="1941"/>
    <cellStyle name="Normal 3 3 6 2 3 2 2" xfId="4131"/>
    <cellStyle name="Normal 3 3 6 2 3 2 2 2" xfId="10721"/>
    <cellStyle name="Normal 3 3 6 2 3 2 2 3" xfId="17311"/>
    <cellStyle name="Normal 3 3 6 2 3 2 3" xfId="6329"/>
    <cellStyle name="Normal 3 3 6 2 3 2 3 2" xfId="12919"/>
    <cellStyle name="Normal 3 3 6 2 3 2 3 3" xfId="19509"/>
    <cellStyle name="Normal 3 3 6 2 3 2 4" xfId="8532"/>
    <cellStyle name="Normal 3 3 6 2 3 2 5" xfId="15122"/>
    <cellStyle name="Normal 3 3 6 2 3 3" xfId="3032"/>
    <cellStyle name="Normal 3 3 6 2 3 3 2" xfId="9622"/>
    <cellStyle name="Normal 3 3 6 2 3 3 3" xfId="16212"/>
    <cellStyle name="Normal 3 3 6 2 3 4" xfId="5230"/>
    <cellStyle name="Normal 3 3 6 2 3 4 2" xfId="11820"/>
    <cellStyle name="Normal 3 3 6 2 3 4 3" xfId="18410"/>
    <cellStyle name="Normal 3 3 6 2 3 5" xfId="7433"/>
    <cellStyle name="Normal 3 3 6 2 3 6" xfId="14023"/>
    <cellStyle name="Normal 3 3 6 2 4" xfId="1389"/>
    <cellStyle name="Normal 3 3 6 2 4 2" xfId="3580"/>
    <cellStyle name="Normal 3 3 6 2 4 2 2" xfId="10170"/>
    <cellStyle name="Normal 3 3 6 2 4 2 3" xfId="16760"/>
    <cellStyle name="Normal 3 3 6 2 4 3" xfId="5778"/>
    <cellStyle name="Normal 3 3 6 2 4 3 2" xfId="12368"/>
    <cellStyle name="Normal 3 3 6 2 4 3 3" xfId="18958"/>
    <cellStyle name="Normal 3 3 6 2 4 4" xfId="7981"/>
    <cellStyle name="Normal 3 3 6 2 4 5" xfId="14571"/>
    <cellStyle name="Normal 3 3 6 2 5" xfId="2481"/>
    <cellStyle name="Normal 3 3 6 2 5 2" xfId="9071"/>
    <cellStyle name="Normal 3 3 6 2 5 3" xfId="15661"/>
    <cellStyle name="Normal 3 3 6 2 6" xfId="4667"/>
    <cellStyle name="Normal 3 3 6 2 6 2" xfId="11257"/>
    <cellStyle name="Normal 3 3 6 2 6 3" xfId="17847"/>
    <cellStyle name="Normal 3 3 6 2 7" xfId="6870"/>
    <cellStyle name="Normal 3 3 6 2 8" xfId="13460"/>
    <cellStyle name="Normal 3 3 6 3" xfId="423"/>
    <cellStyle name="Normal 3 3 6 3 2" xfId="978"/>
    <cellStyle name="Normal 3 3 6 3 2 2" xfId="2081"/>
    <cellStyle name="Normal 3 3 6 3 2 2 2" xfId="4271"/>
    <cellStyle name="Normal 3 3 6 3 2 2 2 2" xfId="10861"/>
    <cellStyle name="Normal 3 3 6 3 2 2 2 3" xfId="17451"/>
    <cellStyle name="Normal 3 3 6 3 2 2 3" xfId="6469"/>
    <cellStyle name="Normal 3 3 6 3 2 2 3 2" xfId="13059"/>
    <cellStyle name="Normal 3 3 6 3 2 2 3 3" xfId="19649"/>
    <cellStyle name="Normal 3 3 6 3 2 2 4" xfId="8672"/>
    <cellStyle name="Normal 3 3 6 3 2 2 5" xfId="15262"/>
    <cellStyle name="Normal 3 3 6 3 2 3" xfId="3172"/>
    <cellStyle name="Normal 3 3 6 3 2 3 2" xfId="9762"/>
    <cellStyle name="Normal 3 3 6 3 2 3 3" xfId="16352"/>
    <cellStyle name="Normal 3 3 6 3 2 4" xfId="5370"/>
    <cellStyle name="Normal 3 3 6 3 2 4 2" xfId="11960"/>
    <cellStyle name="Normal 3 3 6 3 2 4 3" xfId="18550"/>
    <cellStyle name="Normal 3 3 6 3 2 5" xfId="7573"/>
    <cellStyle name="Normal 3 3 6 3 2 6" xfId="14163"/>
    <cellStyle name="Normal 3 3 6 3 3" xfId="1529"/>
    <cellStyle name="Normal 3 3 6 3 3 2" xfId="3720"/>
    <cellStyle name="Normal 3 3 6 3 3 2 2" xfId="10310"/>
    <cellStyle name="Normal 3 3 6 3 3 2 3" xfId="16900"/>
    <cellStyle name="Normal 3 3 6 3 3 3" xfId="5918"/>
    <cellStyle name="Normal 3 3 6 3 3 3 2" xfId="12508"/>
    <cellStyle name="Normal 3 3 6 3 3 3 3" xfId="19098"/>
    <cellStyle name="Normal 3 3 6 3 3 4" xfId="8121"/>
    <cellStyle name="Normal 3 3 6 3 3 5" xfId="14711"/>
    <cellStyle name="Normal 3 3 6 3 4" xfId="2621"/>
    <cellStyle name="Normal 3 3 6 3 4 2" xfId="9211"/>
    <cellStyle name="Normal 3 3 6 3 4 3" xfId="15801"/>
    <cellStyle name="Normal 3 3 6 3 5" xfId="4807"/>
    <cellStyle name="Normal 3 3 6 3 5 2" xfId="11397"/>
    <cellStyle name="Normal 3 3 6 3 5 3" xfId="17987"/>
    <cellStyle name="Normal 3 3 6 3 6" xfId="7010"/>
    <cellStyle name="Normal 3 3 6 3 7" xfId="13600"/>
    <cellStyle name="Normal 3 3 6 4" xfId="722"/>
    <cellStyle name="Normal 3 3 6 4 2" xfId="1825"/>
    <cellStyle name="Normal 3 3 6 4 2 2" xfId="4015"/>
    <cellStyle name="Normal 3 3 6 4 2 2 2" xfId="10605"/>
    <cellStyle name="Normal 3 3 6 4 2 2 3" xfId="17195"/>
    <cellStyle name="Normal 3 3 6 4 2 3" xfId="6213"/>
    <cellStyle name="Normal 3 3 6 4 2 3 2" xfId="12803"/>
    <cellStyle name="Normal 3 3 6 4 2 3 3" xfId="19393"/>
    <cellStyle name="Normal 3 3 6 4 2 4" xfId="8416"/>
    <cellStyle name="Normal 3 3 6 4 2 5" xfId="15006"/>
    <cellStyle name="Normal 3 3 6 4 3" xfId="2916"/>
    <cellStyle name="Normal 3 3 6 4 3 2" xfId="9506"/>
    <cellStyle name="Normal 3 3 6 4 3 3" xfId="16096"/>
    <cellStyle name="Normal 3 3 6 4 4" xfId="5114"/>
    <cellStyle name="Normal 3 3 6 4 4 2" xfId="11704"/>
    <cellStyle name="Normal 3 3 6 4 4 3" xfId="18294"/>
    <cellStyle name="Normal 3 3 6 4 5" xfId="7317"/>
    <cellStyle name="Normal 3 3 6 4 6" xfId="13907"/>
    <cellStyle name="Normal 3 3 6 5" xfId="1273"/>
    <cellStyle name="Normal 3 3 6 5 2" xfId="3464"/>
    <cellStyle name="Normal 3 3 6 5 2 2" xfId="10054"/>
    <cellStyle name="Normal 3 3 6 5 2 3" xfId="16644"/>
    <cellStyle name="Normal 3 3 6 5 3" xfId="5662"/>
    <cellStyle name="Normal 3 3 6 5 3 2" xfId="12252"/>
    <cellStyle name="Normal 3 3 6 5 3 3" xfId="18842"/>
    <cellStyle name="Normal 3 3 6 5 4" xfId="7865"/>
    <cellStyle name="Normal 3 3 6 5 5" xfId="14455"/>
    <cellStyle name="Normal 3 3 6 6" xfId="2365"/>
    <cellStyle name="Normal 3 3 6 6 2" xfId="8955"/>
    <cellStyle name="Normal 3 3 6 6 3" xfId="15545"/>
    <cellStyle name="Normal 3 3 6 7" xfId="4551"/>
    <cellStyle name="Normal 3 3 6 7 2" xfId="11141"/>
    <cellStyle name="Normal 3 3 6 7 3" xfId="17731"/>
    <cellStyle name="Normal 3 3 6 8" xfId="6754"/>
    <cellStyle name="Normal 3 3 6 9" xfId="13344"/>
    <cellStyle name="Normal 3 3 7" xfId="184"/>
    <cellStyle name="Normal 3 3 7 2" xfId="302"/>
    <cellStyle name="Normal 3 3 7 2 2" xfId="563"/>
    <cellStyle name="Normal 3 3 7 2 2 2" xfId="1118"/>
    <cellStyle name="Normal 3 3 7 2 2 2 2" xfId="2221"/>
    <cellStyle name="Normal 3 3 7 2 2 2 2 2" xfId="4411"/>
    <cellStyle name="Normal 3 3 7 2 2 2 2 2 2" xfId="11001"/>
    <cellStyle name="Normal 3 3 7 2 2 2 2 2 3" xfId="17591"/>
    <cellStyle name="Normal 3 3 7 2 2 2 2 3" xfId="6609"/>
    <cellStyle name="Normal 3 3 7 2 2 2 2 3 2" xfId="13199"/>
    <cellStyle name="Normal 3 3 7 2 2 2 2 3 3" xfId="19789"/>
    <cellStyle name="Normal 3 3 7 2 2 2 2 4" xfId="8812"/>
    <cellStyle name="Normal 3 3 7 2 2 2 2 5" xfId="15402"/>
    <cellStyle name="Normal 3 3 7 2 2 2 3" xfId="3312"/>
    <cellStyle name="Normal 3 3 7 2 2 2 3 2" xfId="9902"/>
    <cellStyle name="Normal 3 3 7 2 2 2 3 3" xfId="16492"/>
    <cellStyle name="Normal 3 3 7 2 2 2 4" xfId="5510"/>
    <cellStyle name="Normal 3 3 7 2 2 2 4 2" xfId="12100"/>
    <cellStyle name="Normal 3 3 7 2 2 2 4 3" xfId="18690"/>
    <cellStyle name="Normal 3 3 7 2 2 2 5" xfId="7713"/>
    <cellStyle name="Normal 3 3 7 2 2 2 6" xfId="14303"/>
    <cellStyle name="Normal 3 3 7 2 2 3" xfId="1669"/>
    <cellStyle name="Normal 3 3 7 2 2 3 2" xfId="3860"/>
    <cellStyle name="Normal 3 3 7 2 2 3 2 2" xfId="10450"/>
    <cellStyle name="Normal 3 3 7 2 2 3 2 3" xfId="17040"/>
    <cellStyle name="Normal 3 3 7 2 2 3 3" xfId="6058"/>
    <cellStyle name="Normal 3 3 7 2 2 3 3 2" xfId="12648"/>
    <cellStyle name="Normal 3 3 7 2 2 3 3 3" xfId="19238"/>
    <cellStyle name="Normal 3 3 7 2 2 3 4" xfId="8261"/>
    <cellStyle name="Normal 3 3 7 2 2 3 5" xfId="14851"/>
    <cellStyle name="Normal 3 3 7 2 2 4" xfId="2761"/>
    <cellStyle name="Normal 3 3 7 2 2 4 2" xfId="9351"/>
    <cellStyle name="Normal 3 3 7 2 2 4 3" xfId="15941"/>
    <cellStyle name="Normal 3 3 7 2 2 5" xfId="4947"/>
    <cellStyle name="Normal 3 3 7 2 2 5 2" xfId="11537"/>
    <cellStyle name="Normal 3 3 7 2 2 5 3" xfId="18127"/>
    <cellStyle name="Normal 3 3 7 2 2 6" xfId="7150"/>
    <cellStyle name="Normal 3 3 7 2 2 7" xfId="13740"/>
    <cellStyle name="Normal 3 3 7 2 3" xfId="862"/>
    <cellStyle name="Normal 3 3 7 2 3 2" xfId="1965"/>
    <cellStyle name="Normal 3 3 7 2 3 2 2" xfId="4155"/>
    <cellStyle name="Normal 3 3 7 2 3 2 2 2" xfId="10745"/>
    <cellStyle name="Normal 3 3 7 2 3 2 2 3" xfId="17335"/>
    <cellStyle name="Normal 3 3 7 2 3 2 3" xfId="6353"/>
    <cellStyle name="Normal 3 3 7 2 3 2 3 2" xfId="12943"/>
    <cellStyle name="Normal 3 3 7 2 3 2 3 3" xfId="19533"/>
    <cellStyle name="Normal 3 3 7 2 3 2 4" xfId="8556"/>
    <cellStyle name="Normal 3 3 7 2 3 2 5" xfId="15146"/>
    <cellStyle name="Normal 3 3 7 2 3 3" xfId="3056"/>
    <cellStyle name="Normal 3 3 7 2 3 3 2" xfId="9646"/>
    <cellStyle name="Normal 3 3 7 2 3 3 3" xfId="16236"/>
    <cellStyle name="Normal 3 3 7 2 3 4" xfId="5254"/>
    <cellStyle name="Normal 3 3 7 2 3 4 2" xfId="11844"/>
    <cellStyle name="Normal 3 3 7 2 3 4 3" xfId="18434"/>
    <cellStyle name="Normal 3 3 7 2 3 5" xfId="7457"/>
    <cellStyle name="Normal 3 3 7 2 3 6" xfId="14047"/>
    <cellStyle name="Normal 3 3 7 2 4" xfId="1413"/>
    <cellStyle name="Normal 3 3 7 2 4 2" xfId="3604"/>
    <cellStyle name="Normal 3 3 7 2 4 2 2" xfId="10194"/>
    <cellStyle name="Normal 3 3 7 2 4 2 3" xfId="16784"/>
    <cellStyle name="Normal 3 3 7 2 4 3" xfId="5802"/>
    <cellStyle name="Normal 3 3 7 2 4 3 2" xfId="12392"/>
    <cellStyle name="Normal 3 3 7 2 4 3 3" xfId="18982"/>
    <cellStyle name="Normal 3 3 7 2 4 4" xfId="8005"/>
    <cellStyle name="Normal 3 3 7 2 4 5" xfId="14595"/>
    <cellStyle name="Normal 3 3 7 2 5" xfId="2505"/>
    <cellStyle name="Normal 3 3 7 2 5 2" xfId="9095"/>
    <cellStyle name="Normal 3 3 7 2 5 3" xfId="15685"/>
    <cellStyle name="Normal 3 3 7 2 6" xfId="4691"/>
    <cellStyle name="Normal 3 3 7 2 6 2" xfId="11281"/>
    <cellStyle name="Normal 3 3 7 2 6 3" xfId="17871"/>
    <cellStyle name="Normal 3 3 7 2 7" xfId="6894"/>
    <cellStyle name="Normal 3 3 7 2 8" xfId="13484"/>
    <cellStyle name="Normal 3 3 7 3" xfId="447"/>
    <cellStyle name="Normal 3 3 7 3 2" xfId="1002"/>
    <cellStyle name="Normal 3 3 7 3 2 2" xfId="2105"/>
    <cellStyle name="Normal 3 3 7 3 2 2 2" xfId="4295"/>
    <cellStyle name="Normal 3 3 7 3 2 2 2 2" xfId="10885"/>
    <cellStyle name="Normal 3 3 7 3 2 2 2 3" xfId="17475"/>
    <cellStyle name="Normal 3 3 7 3 2 2 3" xfId="6493"/>
    <cellStyle name="Normal 3 3 7 3 2 2 3 2" xfId="13083"/>
    <cellStyle name="Normal 3 3 7 3 2 2 3 3" xfId="19673"/>
    <cellStyle name="Normal 3 3 7 3 2 2 4" xfId="8696"/>
    <cellStyle name="Normal 3 3 7 3 2 2 5" xfId="15286"/>
    <cellStyle name="Normal 3 3 7 3 2 3" xfId="3196"/>
    <cellStyle name="Normal 3 3 7 3 2 3 2" xfId="9786"/>
    <cellStyle name="Normal 3 3 7 3 2 3 3" xfId="16376"/>
    <cellStyle name="Normal 3 3 7 3 2 4" xfId="5394"/>
    <cellStyle name="Normal 3 3 7 3 2 4 2" xfId="11984"/>
    <cellStyle name="Normal 3 3 7 3 2 4 3" xfId="18574"/>
    <cellStyle name="Normal 3 3 7 3 2 5" xfId="7597"/>
    <cellStyle name="Normal 3 3 7 3 2 6" xfId="14187"/>
    <cellStyle name="Normal 3 3 7 3 3" xfId="1553"/>
    <cellStyle name="Normal 3 3 7 3 3 2" xfId="3744"/>
    <cellStyle name="Normal 3 3 7 3 3 2 2" xfId="10334"/>
    <cellStyle name="Normal 3 3 7 3 3 2 3" xfId="16924"/>
    <cellStyle name="Normal 3 3 7 3 3 3" xfId="5942"/>
    <cellStyle name="Normal 3 3 7 3 3 3 2" xfId="12532"/>
    <cellStyle name="Normal 3 3 7 3 3 3 3" xfId="19122"/>
    <cellStyle name="Normal 3 3 7 3 3 4" xfId="8145"/>
    <cellStyle name="Normal 3 3 7 3 3 5" xfId="14735"/>
    <cellStyle name="Normal 3 3 7 3 4" xfId="2645"/>
    <cellStyle name="Normal 3 3 7 3 4 2" xfId="9235"/>
    <cellStyle name="Normal 3 3 7 3 4 3" xfId="15825"/>
    <cellStyle name="Normal 3 3 7 3 5" xfId="4831"/>
    <cellStyle name="Normal 3 3 7 3 5 2" xfId="11421"/>
    <cellStyle name="Normal 3 3 7 3 5 3" xfId="18011"/>
    <cellStyle name="Normal 3 3 7 3 6" xfId="7034"/>
    <cellStyle name="Normal 3 3 7 3 7" xfId="13624"/>
    <cellStyle name="Normal 3 3 7 4" xfId="746"/>
    <cellStyle name="Normal 3 3 7 4 2" xfId="1849"/>
    <cellStyle name="Normal 3 3 7 4 2 2" xfId="4039"/>
    <cellStyle name="Normal 3 3 7 4 2 2 2" xfId="10629"/>
    <cellStyle name="Normal 3 3 7 4 2 2 3" xfId="17219"/>
    <cellStyle name="Normal 3 3 7 4 2 3" xfId="6237"/>
    <cellStyle name="Normal 3 3 7 4 2 3 2" xfId="12827"/>
    <cellStyle name="Normal 3 3 7 4 2 3 3" xfId="19417"/>
    <cellStyle name="Normal 3 3 7 4 2 4" xfId="8440"/>
    <cellStyle name="Normal 3 3 7 4 2 5" xfId="15030"/>
    <cellStyle name="Normal 3 3 7 4 3" xfId="2940"/>
    <cellStyle name="Normal 3 3 7 4 3 2" xfId="9530"/>
    <cellStyle name="Normal 3 3 7 4 3 3" xfId="16120"/>
    <cellStyle name="Normal 3 3 7 4 4" xfId="5138"/>
    <cellStyle name="Normal 3 3 7 4 4 2" xfId="11728"/>
    <cellStyle name="Normal 3 3 7 4 4 3" xfId="18318"/>
    <cellStyle name="Normal 3 3 7 4 5" xfId="7341"/>
    <cellStyle name="Normal 3 3 7 4 6" xfId="13931"/>
    <cellStyle name="Normal 3 3 7 5" xfId="1297"/>
    <cellStyle name="Normal 3 3 7 5 2" xfId="3488"/>
    <cellStyle name="Normal 3 3 7 5 2 2" xfId="10078"/>
    <cellStyle name="Normal 3 3 7 5 2 3" xfId="16668"/>
    <cellStyle name="Normal 3 3 7 5 3" xfId="5686"/>
    <cellStyle name="Normal 3 3 7 5 3 2" xfId="12276"/>
    <cellStyle name="Normal 3 3 7 5 3 3" xfId="18866"/>
    <cellStyle name="Normal 3 3 7 5 4" xfId="7889"/>
    <cellStyle name="Normal 3 3 7 5 5" xfId="14479"/>
    <cellStyle name="Normal 3 3 7 6" xfId="2389"/>
    <cellStyle name="Normal 3 3 7 6 2" xfId="8979"/>
    <cellStyle name="Normal 3 3 7 6 3" xfId="15569"/>
    <cellStyle name="Normal 3 3 7 7" xfId="4575"/>
    <cellStyle name="Normal 3 3 7 7 2" xfId="11165"/>
    <cellStyle name="Normal 3 3 7 7 3" xfId="17755"/>
    <cellStyle name="Normal 3 3 7 8" xfId="6778"/>
    <cellStyle name="Normal 3 3 7 9" xfId="13368"/>
    <cellStyle name="Normal 3 3 8" xfId="210"/>
    <cellStyle name="Normal 3 3 8 2" xfId="471"/>
    <cellStyle name="Normal 3 3 8 2 2" xfId="1026"/>
    <cellStyle name="Normal 3 3 8 2 2 2" xfId="2129"/>
    <cellStyle name="Normal 3 3 8 2 2 2 2" xfId="4319"/>
    <cellStyle name="Normal 3 3 8 2 2 2 2 2" xfId="10909"/>
    <cellStyle name="Normal 3 3 8 2 2 2 2 3" xfId="17499"/>
    <cellStyle name="Normal 3 3 8 2 2 2 3" xfId="6517"/>
    <cellStyle name="Normal 3 3 8 2 2 2 3 2" xfId="13107"/>
    <cellStyle name="Normal 3 3 8 2 2 2 3 3" xfId="19697"/>
    <cellStyle name="Normal 3 3 8 2 2 2 4" xfId="8720"/>
    <cellStyle name="Normal 3 3 8 2 2 2 5" xfId="15310"/>
    <cellStyle name="Normal 3 3 8 2 2 3" xfId="3220"/>
    <cellStyle name="Normal 3 3 8 2 2 3 2" xfId="9810"/>
    <cellStyle name="Normal 3 3 8 2 2 3 3" xfId="16400"/>
    <cellStyle name="Normal 3 3 8 2 2 4" xfId="5418"/>
    <cellStyle name="Normal 3 3 8 2 2 4 2" xfId="12008"/>
    <cellStyle name="Normal 3 3 8 2 2 4 3" xfId="18598"/>
    <cellStyle name="Normal 3 3 8 2 2 5" xfId="7621"/>
    <cellStyle name="Normal 3 3 8 2 2 6" xfId="14211"/>
    <cellStyle name="Normal 3 3 8 2 3" xfId="1577"/>
    <cellStyle name="Normal 3 3 8 2 3 2" xfId="3768"/>
    <cellStyle name="Normal 3 3 8 2 3 2 2" xfId="10358"/>
    <cellStyle name="Normal 3 3 8 2 3 2 3" xfId="16948"/>
    <cellStyle name="Normal 3 3 8 2 3 3" xfId="5966"/>
    <cellStyle name="Normal 3 3 8 2 3 3 2" xfId="12556"/>
    <cellStyle name="Normal 3 3 8 2 3 3 3" xfId="19146"/>
    <cellStyle name="Normal 3 3 8 2 3 4" xfId="8169"/>
    <cellStyle name="Normal 3 3 8 2 3 5" xfId="14759"/>
    <cellStyle name="Normal 3 3 8 2 4" xfId="2669"/>
    <cellStyle name="Normal 3 3 8 2 4 2" xfId="9259"/>
    <cellStyle name="Normal 3 3 8 2 4 3" xfId="15849"/>
    <cellStyle name="Normal 3 3 8 2 5" xfId="4855"/>
    <cellStyle name="Normal 3 3 8 2 5 2" xfId="11445"/>
    <cellStyle name="Normal 3 3 8 2 5 3" xfId="18035"/>
    <cellStyle name="Normal 3 3 8 2 6" xfId="7058"/>
    <cellStyle name="Normal 3 3 8 2 7" xfId="13648"/>
    <cellStyle name="Normal 3 3 8 3" xfId="770"/>
    <cellStyle name="Normal 3 3 8 3 2" xfId="1873"/>
    <cellStyle name="Normal 3 3 8 3 2 2" xfId="4063"/>
    <cellStyle name="Normal 3 3 8 3 2 2 2" xfId="10653"/>
    <cellStyle name="Normal 3 3 8 3 2 2 3" xfId="17243"/>
    <cellStyle name="Normal 3 3 8 3 2 3" xfId="6261"/>
    <cellStyle name="Normal 3 3 8 3 2 3 2" xfId="12851"/>
    <cellStyle name="Normal 3 3 8 3 2 3 3" xfId="19441"/>
    <cellStyle name="Normal 3 3 8 3 2 4" xfId="8464"/>
    <cellStyle name="Normal 3 3 8 3 2 5" xfId="15054"/>
    <cellStyle name="Normal 3 3 8 3 3" xfId="2964"/>
    <cellStyle name="Normal 3 3 8 3 3 2" xfId="9554"/>
    <cellStyle name="Normal 3 3 8 3 3 3" xfId="16144"/>
    <cellStyle name="Normal 3 3 8 3 4" xfId="5162"/>
    <cellStyle name="Normal 3 3 8 3 4 2" xfId="11752"/>
    <cellStyle name="Normal 3 3 8 3 4 3" xfId="18342"/>
    <cellStyle name="Normal 3 3 8 3 5" xfId="7365"/>
    <cellStyle name="Normal 3 3 8 3 6" xfId="13955"/>
    <cellStyle name="Normal 3 3 8 4" xfId="1321"/>
    <cellStyle name="Normal 3 3 8 4 2" xfId="3512"/>
    <cellStyle name="Normal 3 3 8 4 2 2" xfId="10102"/>
    <cellStyle name="Normal 3 3 8 4 2 3" xfId="16692"/>
    <cellStyle name="Normal 3 3 8 4 3" xfId="5710"/>
    <cellStyle name="Normal 3 3 8 4 3 2" xfId="12300"/>
    <cellStyle name="Normal 3 3 8 4 3 3" xfId="18890"/>
    <cellStyle name="Normal 3 3 8 4 4" xfId="7913"/>
    <cellStyle name="Normal 3 3 8 4 5" xfId="14503"/>
    <cellStyle name="Normal 3 3 8 5" xfId="2413"/>
    <cellStyle name="Normal 3 3 8 5 2" xfId="9003"/>
    <cellStyle name="Normal 3 3 8 5 3" xfId="15593"/>
    <cellStyle name="Normal 3 3 8 6" xfId="4599"/>
    <cellStyle name="Normal 3 3 8 6 2" xfId="11189"/>
    <cellStyle name="Normal 3 3 8 6 3" xfId="17779"/>
    <cellStyle name="Normal 3 3 8 7" xfId="6802"/>
    <cellStyle name="Normal 3 3 8 8" xfId="13392"/>
    <cellStyle name="Normal 3 3 9" xfId="329"/>
    <cellStyle name="Normal 3 3 9 2" xfId="588"/>
    <cellStyle name="Normal 3 3 9 2 2" xfId="1142"/>
    <cellStyle name="Normal 3 3 9 2 2 2" xfId="2245"/>
    <cellStyle name="Normal 3 3 9 2 2 2 2" xfId="4435"/>
    <cellStyle name="Normal 3 3 9 2 2 2 2 2" xfId="11025"/>
    <cellStyle name="Normal 3 3 9 2 2 2 2 3" xfId="17615"/>
    <cellStyle name="Normal 3 3 9 2 2 2 3" xfId="6633"/>
    <cellStyle name="Normal 3 3 9 2 2 2 3 2" xfId="13223"/>
    <cellStyle name="Normal 3 3 9 2 2 2 3 3" xfId="19813"/>
    <cellStyle name="Normal 3 3 9 2 2 2 4" xfId="8836"/>
    <cellStyle name="Normal 3 3 9 2 2 2 5" xfId="15426"/>
    <cellStyle name="Normal 3 3 9 2 2 3" xfId="3336"/>
    <cellStyle name="Normal 3 3 9 2 2 3 2" xfId="9926"/>
    <cellStyle name="Normal 3 3 9 2 2 3 3" xfId="16516"/>
    <cellStyle name="Normal 3 3 9 2 2 4" xfId="5534"/>
    <cellStyle name="Normal 3 3 9 2 2 4 2" xfId="12124"/>
    <cellStyle name="Normal 3 3 9 2 2 4 3" xfId="18714"/>
    <cellStyle name="Normal 3 3 9 2 2 5" xfId="7737"/>
    <cellStyle name="Normal 3 3 9 2 2 6" xfId="14327"/>
    <cellStyle name="Normal 3 3 9 2 3" xfId="1693"/>
    <cellStyle name="Normal 3 3 9 2 3 2" xfId="3884"/>
    <cellStyle name="Normal 3 3 9 2 3 2 2" xfId="10474"/>
    <cellStyle name="Normal 3 3 9 2 3 2 3" xfId="17064"/>
    <cellStyle name="Normal 3 3 9 2 3 3" xfId="6082"/>
    <cellStyle name="Normal 3 3 9 2 3 3 2" xfId="12672"/>
    <cellStyle name="Normal 3 3 9 2 3 3 3" xfId="19262"/>
    <cellStyle name="Normal 3 3 9 2 3 4" xfId="8285"/>
    <cellStyle name="Normal 3 3 9 2 3 5" xfId="14875"/>
    <cellStyle name="Normal 3 3 9 2 4" xfId="2785"/>
    <cellStyle name="Normal 3 3 9 2 4 2" xfId="9375"/>
    <cellStyle name="Normal 3 3 9 2 4 3" xfId="15965"/>
    <cellStyle name="Normal 3 3 9 2 5" xfId="4971"/>
    <cellStyle name="Normal 3 3 9 2 5 2" xfId="11561"/>
    <cellStyle name="Normal 3 3 9 2 5 3" xfId="18151"/>
    <cellStyle name="Normal 3 3 9 2 6" xfId="7174"/>
    <cellStyle name="Normal 3 3 9 2 7" xfId="13764"/>
    <cellStyle name="Normal 3 3 9 3" xfId="886"/>
    <cellStyle name="Normal 3 3 9 3 2" xfId="1989"/>
    <cellStyle name="Normal 3 3 9 3 2 2" xfId="4179"/>
    <cellStyle name="Normal 3 3 9 3 2 2 2" xfId="10769"/>
    <cellStyle name="Normal 3 3 9 3 2 2 3" xfId="17359"/>
    <cellStyle name="Normal 3 3 9 3 2 3" xfId="6377"/>
    <cellStyle name="Normal 3 3 9 3 2 3 2" xfId="12967"/>
    <cellStyle name="Normal 3 3 9 3 2 3 3" xfId="19557"/>
    <cellStyle name="Normal 3 3 9 3 2 4" xfId="8580"/>
    <cellStyle name="Normal 3 3 9 3 2 5" xfId="15170"/>
    <cellStyle name="Normal 3 3 9 3 3" xfId="3080"/>
    <cellStyle name="Normal 3 3 9 3 3 2" xfId="9670"/>
    <cellStyle name="Normal 3 3 9 3 3 3" xfId="16260"/>
    <cellStyle name="Normal 3 3 9 3 4" xfId="5278"/>
    <cellStyle name="Normal 3 3 9 3 4 2" xfId="11868"/>
    <cellStyle name="Normal 3 3 9 3 4 3" xfId="18458"/>
    <cellStyle name="Normal 3 3 9 3 5" xfId="7481"/>
    <cellStyle name="Normal 3 3 9 3 6" xfId="14071"/>
    <cellStyle name="Normal 3 3 9 4" xfId="1437"/>
    <cellStyle name="Normal 3 3 9 4 2" xfId="3628"/>
    <cellStyle name="Normal 3 3 9 4 2 2" xfId="10218"/>
    <cellStyle name="Normal 3 3 9 4 2 3" xfId="16808"/>
    <cellStyle name="Normal 3 3 9 4 3" xfId="5826"/>
    <cellStyle name="Normal 3 3 9 4 3 2" xfId="12416"/>
    <cellStyle name="Normal 3 3 9 4 3 3" xfId="19006"/>
    <cellStyle name="Normal 3 3 9 4 4" xfId="8029"/>
    <cellStyle name="Normal 3 3 9 4 5" xfId="14619"/>
    <cellStyle name="Normal 3 3 9 5" xfId="2529"/>
    <cellStyle name="Normal 3 3 9 5 2" xfId="9119"/>
    <cellStyle name="Normal 3 3 9 5 3" xfId="15709"/>
    <cellStyle name="Normal 3 3 9 6" xfId="4715"/>
    <cellStyle name="Normal 3 3 9 6 2" xfId="11305"/>
    <cellStyle name="Normal 3 3 9 6 3" xfId="17895"/>
    <cellStyle name="Normal 3 3 9 7" xfId="6918"/>
    <cellStyle name="Normal 3 3 9 8" xfId="13508"/>
    <cellStyle name="Normal 3 4" xfId="55"/>
    <cellStyle name="Normal 3 4 10" xfId="354"/>
    <cellStyle name="Normal 3 4 10 2" xfId="909"/>
    <cellStyle name="Normal 3 4 10 2 2" xfId="2012"/>
    <cellStyle name="Normal 3 4 10 2 2 2" xfId="4202"/>
    <cellStyle name="Normal 3 4 10 2 2 2 2" xfId="10792"/>
    <cellStyle name="Normal 3 4 10 2 2 2 3" xfId="17382"/>
    <cellStyle name="Normal 3 4 10 2 2 3" xfId="6400"/>
    <cellStyle name="Normal 3 4 10 2 2 3 2" xfId="12990"/>
    <cellStyle name="Normal 3 4 10 2 2 3 3" xfId="19580"/>
    <cellStyle name="Normal 3 4 10 2 2 4" xfId="8603"/>
    <cellStyle name="Normal 3 4 10 2 2 5" xfId="15193"/>
    <cellStyle name="Normal 3 4 10 2 3" xfId="3103"/>
    <cellStyle name="Normal 3 4 10 2 3 2" xfId="9693"/>
    <cellStyle name="Normal 3 4 10 2 3 3" xfId="16283"/>
    <cellStyle name="Normal 3 4 10 2 4" xfId="5301"/>
    <cellStyle name="Normal 3 4 10 2 4 2" xfId="11891"/>
    <cellStyle name="Normal 3 4 10 2 4 3" xfId="18481"/>
    <cellStyle name="Normal 3 4 10 2 5" xfId="7504"/>
    <cellStyle name="Normal 3 4 10 2 6" xfId="14094"/>
    <cellStyle name="Normal 3 4 10 3" xfId="1460"/>
    <cellStyle name="Normal 3 4 10 3 2" xfId="3651"/>
    <cellStyle name="Normal 3 4 10 3 2 2" xfId="10241"/>
    <cellStyle name="Normal 3 4 10 3 2 3" xfId="16831"/>
    <cellStyle name="Normal 3 4 10 3 3" xfId="5849"/>
    <cellStyle name="Normal 3 4 10 3 3 2" xfId="12439"/>
    <cellStyle name="Normal 3 4 10 3 3 3" xfId="19029"/>
    <cellStyle name="Normal 3 4 10 3 4" xfId="8052"/>
    <cellStyle name="Normal 3 4 10 3 5" xfId="14642"/>
    <cellStyle name="Normal 3 4 10 4" xfId="2552"/>
    <cellStyle name="Normal 3 4 10 4 2" xfId="9142"/>
    <cellStyle name="Normal 3 4 10 4 3" xfId="15732"/>
    <cellStyle name="Normal 3 4 10 5" xfId="4738"/>
    <cellStyle name="Normal 3 4 10 5 2" xfId="11328"/>
    <cellStyle name="Normal 3 4 10 5 3" xfId="17918"/>
    <cellStyle name="Normal 3 4 10 6" xfId="6941"/>
    <cellStyle name="Normal 3 4 10 7" xfId="13531"/>
    <cellStyle name="Normal 3 4 11" xfId="611"/>
    <cellStyle name="Normal 3 4 11 2" xfId="1165"/>
    <cellStyle name="Normal 3 4 11 2 2" xfId="2268"/>
    <cellStyle name="Normal 3 4 11 2 2 2" xfId="4458"/>
    <cellStyle name="Normal 3 4 11 2 2 2 2" xfId="11048"/>
    <cellStyle name="Normal 3 4 11 2 2 2 3" xfId="17638"/>
    <cellStyle name="Normal 3 4 11 2 2 3" xfId="6656"/>
    <cellStyle name="Normal 3 4 11 2 2 3 2" xfId="13246"/>
    <cellStyle name="Normal 3 4 11 2 2 3 3" xfId="19836"/>
    <cellStyle name="Normal 3 4 11 2 2 4" xfId="8859"/>
    <cellStyle name="Normal 3 4 11 2 2 5" xfId="15449"/>
    <cellStyle name="Normal 3 4 11 2 3" xfId="3359"/>
    <cellStyle name="Normal 3 4 11 2 3 2" xfId="9949"/>
    <cellStyle name="Normal 3 4 11 2 3 3" xfId="16539"/>
    <cellStyle name="Normal 3 4 11 2 4" xfId="5557"/>
    <cellStyle name="Normal 3 4 11 2 4 2" xfId="12147"/>
    <cellStyle name="Normal 3 4 11 2 4 3" xfId="18737"/>
    <cellStyle name="Normal 3 4 11 2 5" xfId="7760"/>
    <cellStyle name="Normal 3 4 11 2 6" xfId="14350"/>
    <cellStyle name="Normal 3 4 11 3" xfId="1716"/>
    <cellStyle name="Normal 3 4 11 3 2" xfId="3907"/>
    <cellStyle name="Normal 3 4 11 3 2 2" xfId="10497"/>
    <cellStyle name="Normal 3 4 11 3 2 3" xfId="17087"/>
    <cellStyle name="Normal 3 4 11 3 3" xfId="6105"/>
    <cellStyle name="Normal 3 4 11 3 3 2" xfId="12695"/>
    <cellStyle name="Normal 3 4 11 3 3 3" xfId="19285"/>
    <cellStyle name="Normal 3 4 11 3 4" xfId="8308"/>
    <cellStyle name="Normal 3 4 11 3 5" xfId="14898"/>
    <cellStyle name="Normal 3 4 11 4" xfId="2808"/>
    <cellStyle name="Normal 3 4 11 4 2" xfId="9398"/>
    <cellStyle name="Normal 3 4 11 4 3" xfId="15988"/>
    <cellStyle name="Normal 3 4 11 5" xfId="4994"/>
    <cellStyle name="Normal 3 4 11 5 2" xfId="11584"/>
    <cellStyle name="Normal 3 4 11 5 3" xfId="18174"/>
    <cellStyle name="Normal 3 4 11 6" xfId="7197"/>
    <cellStyle name="Normal 3 4 11 7" xfId="13787"/>
    <cellStyle name="Normal 3 4 12" xfId="637"/>
    <cellStyle name="Normal 3 4 12 2" xfId="1741"/>
    <cellStyle name="Normal 3 4 12 2 2" xfId="3932"/>
    <cellStyle name="Normal 3 4 12 2 2 2" xfId="10522"/>
    <cellStyle name="Normal 3 4 12 2 2 3" xfId="17112"/>
    <cellStyle name="Normal 3 4 12 2 3" xfId="6130"/>
    <cellStyle name="Normal 3 4 12 2 3 2" xfId="12720"/>
    <cellStyle name="Normal 3 4 12 2 3 3" xfId="19310"/>
    <cellStyle name="Normal 3 4 12 2 4" xfId="8333"/>
    <cellStyle name="Normal 3 4 12 2 5" xfId="14923"/>
    <cellStyle name="Normal 3 4 12 3" xfId="2833"/>
    <cellStyle name="Normal 3 4 12 3 2" xfId="9423"/>
    <cellStyle name="Normal 3 4 12 3 3" xfId="16013"/>
    <cellStyle name="Normal 3 4 12 4" xfId="5031"/>
    <cellStyle name="Normal 3 4 12 4 2" xfId="11621"/>
    <cellStyle name="Normal 3 4 12 4 3" xfId="18211"/>
    <cellStyle name="Normal 3 4 12 5" xfId="7234"/>
    <cellStyle name="Normal 3 4 12 6" xfId="13824"/>
    <cellStyle name="Normal 3 4 13" xfId="649"/>
    <cellStyle name="Normal 3 4 13 2" xfId="1753"/>
    <cellStyle name="Normal 3 4 13 2 2" xfId="3943"/>
    <cellStyle name="Normal 3 4 13 2 2 2" xfId="10533"/>
    <cellStyle name="Normal 3 4 13 2 2 3" xfId="17123"/>
    <cellStyle name="Normal 3 4 13 2 3" xfId="6141"/>
    <cellStyle name="Normal 3 4 13 2 3 2" xfId="12731"/>
    <cellStyle name="Normal 3 4 13 2 3 3" xfId="19321"/>
    <cellStyle name="Normal 3 4 13 2 4" xfId="8344"/>
    <cellStyle name="Normal 3 4 13 2 5" xfId="14934"/>
    <cellStyle name="Normal 3 4 13 3" xfId="2844"/>
    <cellStyle name="Normal 3 4 13 3 2" xfId="9434"/>
    <cellStyle name="Normal 3 4 13 3 3" xfId="16024"/>
    <cellStyle name="Normal 3 4 13 4" xfId="5042"/>
    <cellStyle name="Normal 3 4 13 4 2" xfId="11632"/>
    <cellStyle name="Normal 3 4 13 4 3" xfId="18222"/>
    <cellStyle name="Normal 3 4 13 5" xfId="7245"/>
    <cellStyle name="Normal 3 4 13 6" xfId="13835"/>
    <cellStyle name="Normal 3 4 14" xfId="1204"/>
    <cellStyle name="Normal 3 4 14 2" xfId="3395"/>
    <cellStyle name="Normal 3 4 14 2 2" xfId="9985"/>
    <cellStyle name="Normal 3 4 14 2 3" xfId="16575"/>
    <cellStyle name="Normal 3 4 14 3" xfId="5593"/>
    <cellStyle name="Normal 3 4 14 3 2" xfId="12183"/>
    <cellStyle name="Normal 3 4 14 3 3" xfId="18773"/>
    <cellStyle name="Normal 3 4 14 4" xfId="7796"/>
    <cellStyle name="Normal 3 4 14 5" xfId="14386"/>
    <cellStyle name="Normal 3 4 15" xfId="2293"/>
    <cellStyle name="Normal 3 4 15 2" xfId="8883"/>
    <cellStyle name="Normal 3 4 15 3" xfId="15473"/>
    <cellStyle name="Normal 3 4 16" xfId="4482"/>
    <cellStyle name="Normal 3 4 16 2" xfId="11072"/>
    <cellStyle name="Normal 3 4 16 3" xfId="17662"/>
    <cellStyle name="Normal 3 4 17" xfId="6682"/>
    <cellStyle name="Normal 3 4 18" xfId="13272"/>
    <cellStyle name="Normal 3 4 2" xfId="114"/>
    <cellStyle name="Normal 3 4 2 2" xfId="220"/>
    <cellStyle name="Normal 3 4 2 2 2" xfId="481"/>
    <cellStyle name="Normal 3 4 2 2 2 2" xfId="1036"/>
    <cellStyle name="Normal 3 4 2 2 2 2 2" xfId="2139"/>
    <cellStyle name="Normal 3 4 2 2 2 2 2 2" xfId="4329"/>
    <cellStyle name="Normal 3 4 2 2 2 2 2 2 2" xfId="10919"/>
    <cellStyle name="Normal 3 4 2 2 2 2 2 2 3" xfId="17509"/>
    <cellStyle name="Normal 3 4 2 2 2 2 2 3" xfId="6527"/>
    <cellStyle name="Normal 3 4 2 2 2 2 2 3 2" xfId="13117"/>
    <cellStyle name="Normal 3 4 2 2 2 2 2 3 3" xfId="19707"/>
    <cellStyle name="Normal 3 4 2 2 2 2 2 4" xfId="8730"/>
    <cellStyle name="Normal 3 4 2 2 2 2 2 5" xfId="15320"/>
    <cellStyle name="Normal 3 4 2 2 2 2 3" xfId="3230"/>
    <cellStyle name="Normal 3 4 2 2 2 2 3 2" xfId="9820"/>
    <cellStyle name="Normal 3 4 2 2 2 2 3 3" xfId="16410"/>
    <cellStyle name="Normal 3 4 2 2 2 2 4" xfId="5428"/>
    <cellStyle name="Normal 3 4 2 2 2 2 4 2" xfId="12018"/>
    <cellStyle name="Normal 3 4 2 2 2 2 4 3" xfId="18608"/>
    <cellStyle name="Normal 3 4 2 2 2 2 5" xfId="7631"/>
    <cellStyle name="Normal 3 4 2 2 2 2 6" xfId="14221"/>
    <cellStyle name="Normal 3 4 2 2 2 3" xfId="1587"/>
    <cellStyle name="Normal 3 4 2 2 2 3 2" xfId="3778"/>
    <cellStyle name="Normal 3 4 2 2 2 3 2 2" xfId="10368"/>
    <cellStyle name="Normal 3 4 2 2 2 3 2 3" xfId="16958"/>
    <cellStyle name="Normal 3 4 2 2 2 3 3" xfId="5976"/>
    <cellStyle name="Normal 3 4 2 2 2 3 3 2" xfId="12566"/>
    <cellStyle name="Normal 3 4 2 2 2 3 3 3" xfId="19156"/>
    <cellStyle name="Normal 3 4 2 2 2 3 4" xfId="8179"/>
    <cellStyle name="Normal 3 4 2 2 2 3 5" xfId="14769"/>
    <cellStyle name="Normal 3 4 2 2 2 4" xfId="2679"/>
    <cellStyle name="Normal 3 4 2 2 2 4 2" xfId="9269"/>
    <cellStyle name="Normal 3 4 2 2 2 4 3" xfId="15859"/>
    <cellStyle name="Normal 3 4 2 2 2 5" xfId="4865"/>
    <cellStyle name="Normal 3 4 2 2 2 5 2" xfId="11455"/>
    <cellStyle name="Normal 3 4 2 2 2 5 3" xfId="18045"/>
    <cellStyle name="Normal 3 4 2 2 2 6" xfId="7068"/>
    <cellStyle name="Normal 3 4 2 2 2 7" xfId="13658"/>
    <cellStyle name="Normal 3 4 2 2 3" xfId="780"/>
    <cellStyle name="Normal 3 4 2 2 3 2" xfId="1883"/>
    <cellStyle name="Normal 3 4 2 2 3 2 2" xfId="4073"/>
    <cellStyle name="Normal 3 4 2 2 3 2 2 2" xfId="10663"/>
    <cellStyle name="Normal 3 4 2 2 3 2 2 3" xfId="17253"/>
    <cellStyle name="Normal 3 4 2 2 3 2 3" xfId="6271"/>
    <cellStyle name="Normal 3 4 2 2 3 2 3 2" xfId="12861"/>
    <cellStyle name="Normal 3 4 2 2 3 2 3 3" xfId="19451"/>
    <cellStyle name="Normal 3 4 2 2 3 2 4" xfId="8474"/>
    <cellStyle name="Normal 3 4 2 2 3 2 5" xfId="15064"/>
    <cellStyle name="Normal 3 4 2 2 3 3" xfId="2974"/>
    <cellStyle name="Normal 3 4 2 2 3 3 2" xfId="9564"/>
    <cellStyle name="Normal 3 4 2 2 3 3 3" xfId="16154"/>
    <cellStyle name="Normal 3 4 2 2 3 4" xfId="5172"/>
    <cellStyle name="Normal 3 4 2 2 3 4 2" xfId="11762"/>
    <cellStyle name="Normal 3 4 2 2 3 4 3" xfId="18352"/>
    <cellStyle name="Normal 3 4 2 2 3 5" xfId="7375"/>
    <cellStyle name="Normal 3 4 2 2 3 6" xfId="13965"/>
    <cellStyle name="Normal 3 4 2 2 4" xfId="1331"/>
    <cellStyle name="Normal 3 4 2 2 4 2" xfId="3522"/>
    <cellStyle name="Normal 3 4 2 2 4 2 2" xfId="10112"/>
    <cellStyle name="Normal 3 4 2 2 4 2 3" xfId="16702"/>
    <cellStyle name="Normal 3 4 2 2 4 3" xfId="5720"/>
    <cellStyle name="Normal 3 4 2 2 4 3 2" xfId="12310"/>
    <cellStyle name="Normal 3 4 2 2 4 3 3" xfId="18900"/>
    <cellStyle name="Normal 3 4 2 2 4 4" xfId="7923"/>
    <cellStyle name="Normal 3 4 2 2 4 5" xfId="14513"/>
    <cellStyle name="Normal 3 4 2 2 5" xfId="2423"/>
    <cellStyle name="Normal 3 4 2 2 5 2" xfId="9013"/>
    <cellStyle name="Normal 3 4 2 2 5 3" xfId="15603"/>
    <cellStyle name="Normal 3 4 2 2 6" xfId="4609"/>
    <cellStyle name="Normal 3 4 2 2 6 2" xfId="11199"/>
    <cellStyle name="Normal 3 4 2 2 6 3" xfId="17789"/>
    <cellStyle name="Normal 3 4 2 2 7" xfId="6812"/>
    <cellStyle name="Normal 3 4 2 2 8" xfId="13402"/>
    <cellStyle name="Normal 3 4 2 3" xfId="365"/>
    <cellStyle name="Normal 3 4 2 3 2" xfId="920"/>
    <cellStyle name="Normal 3 4 2 3 2 2" xfId="2023"/>
    <cellStyle name="Normal 3 4 2 3 2 2 2" xfId="4213"/>
    <cellStyle name="Normal 3 4 2 3 2 2 2 2" xfId="10803"/>
    <cellStyle name="Normal 3 4 2 3 2 2 2 3" xfId="17393"/>
    <cellStyle name="Normal 3 4 2 3 2 2 3" xfId="6411"/>
    <cellStyle name="Normal 3 4 2 3 2 2 3 2" xfId="13001"/>
    <cellStyle name="Normal 3 4 2 3 2 2 3 3" xfId="19591"/>
    <cellStyle name="Normal 3 4 2 3 2 2 4" xfId="8614"/>
    <cellStyle name="Normal 3 4 2 3 2 2 5" xfId="15204"/>
    <cellStyle name="Normal 3 4 2 3 2 3" xfId="3114"/>
    <cellStyle name="Normal 3 4 2 3 2 3 2" xfId="9704"/>
    <cellStyle name="Normal 3 4 2 3 2 3 3" xfId="16294"/>
    <cellStyle name="Normal 3 4 2 3 2 4" xfId="5312"/>
    <cellStyle name="Normal 3 4 2 3 2 4 2" xfId="11902"/>
    <cellStyle name="Normal 3 4 2 3 2 4 3" xfId="18492"/>
    <cellStyle name="Normal 3 4 2 3 2 5" xfId="7515"/>
    <cellStyle name="Normal 3 4 2 3 2 6" xfId="14105"/>
    <cellStyle name="Normal 3 4 2 3 3" xfId="1471"/>
    <cellStyle name="Normal 3 4 2 3 3 2" xfId="3662"/>
    <cellStyle name="Normal 3 4 2 3 3 2 2" xfId="10252"/>
    <cellStyle name="Normal 3 4 2 3 3 2 3" xfId="16842"/>
    <cellStyle name="Normal 3 4 2 3 3 3" xfId="5860"/>
    <cellStyle name="Normal 3 4 2 3 3 3 2" xfId="12450"/>
    <cellStyle name="Normal 3 4 2 3 3 3 3" xfId="19040"/>
    <cellStyle name="Normal 3 4 2 3 3 4" xfId="8063"/>
    <cellStyle name="Normal 3 4 2 3 3 5" xfId="14653"/>
    <cellStyle name="Normal 3 4 2 3 4" xfId="2563"/>
    <cellStyle name="Normal 3 4 2 3 4 2" xfId="9153"/>
    <cellStyle name="Normal 3 4 2 3 4 3" xfId="15743"/>
    <cellStyle name="Normal 3 4 2 3 5" xfId="4749"/>
    <cellStyle name="Normal 3 4 2 3 5 2" xfId="11339"/>
    <cellStyle name="Normal 3 4 2 3 5 3" xfId="17929"/>
    <cellStyle name="Normal 3 4 2 3 6" xfId="6952"/>
    <cellStyle name="Normal 3 4 2 3 7" xfId="13542"/>
    <cellStyle name="Normal 3 4 2 4" xfId="676"/>
    <cellStyle name="Normal 3 4 2 4 2" xfId="1779"/>
    <cellStyle name="Normal 3 4 2 4 2 2" xfId="3969"/>
    <cellStyle name="Normal 3 4 2 4 2 2 2" xfId="10559"/>
    <cellStyle name="Normal 3 4 2 4 2 2 3" xfId="17149"/>
    <cellStyle name="Normal 3 4 2 4 2 3" xfId="6167"/>
    <cellStyle name="Normal 3 4 2 4 2 3 2" xfId="12757"/>
    <cellStyle name="Normal 3 4 2 4 2 3 3" xfId="19347"/>
    <cellStyle name="Normal 3 4 2 4 2 4" xfId="8370"/>
    <cellStyle name="Normal 3 4 2 4 2 5" xfId="14960"/>
    <cellStyle name="Normal 3 4 2 4 3" xfId="2870"/>
    <cellStyle name="Normal 3 4 2 4 3 2" xfId="9460"/>
    <cellStyle name="Normal 3 4 2 4 3 3" xfId="16050"/>
    <cellStyle name="Normal 3 4 2 4 4" xfId="5068"/>
    <cellStyle name="Normal 3 4 2 4 4 2" xfId="11658"/>
    <cellStyle name="Normal 3 4 2 4 4 3" xfId="18248"/>
    <cellStyle name="Normal 3 4 2 4 5" xfId="7271"/>
    <cellStyle name="Normal 3 4 2 4 6" xfId="13861"/>
    <cellStyle name="Normal 3 4 2 5" xfId="1215"/>
    <cellStyle name="Normal 3 4 2 5 2" xfId="3406"/>
    <cellStyle name="Normal 3 4 2 5 2 2" xfId="9996"/>
    <cellStyle name="Normal 3 4 2 5 2 3" xfId="16586"/>
    <cellStyle name="Normal 3 4 2 5 3" xfId="5604"/>
    <cellStyle name="Normal 3 4 2 5 3 2" xfId="12194"/>
    <cellStyle name="Normal 3 4 2 5 3 3" xfId="18784"/>
    <cellStyle name="Normal 3 4 2 5 4" xfId="7807"/>
    <cellStyle name="Normal 3 4 2 5 5" xfId="14397"/>
    <cellStyle name="Normal 3 4 2 6" xfId="2319"/>
    <cellStyle name="Normal 3 4 2 6 2" xfId="8909"/>
    <cellStyle name="Normal 3 4 2 6 3" xfId="15499"/>
    <cellStyle name="Normal 3 4 2 7" xfId="4493"/>
    <cellStyle name="Normal 3 4 2 7 2" xfId="11083"/>
    <cellStyle name="Normal 3 4 2 7 3" xfId="17673"/>
    <cellStyle name="Normal 3 4 2 8" xfId="6708"/>
    <cellStyle name="Normal 3 4 2 9" xfId="13298"/>
    <cellStyle name="Normal 3 4 3" xfId="125"/>
    <cellStyle name="Normal 3 4 3 2" xfId="231"/>
    <cellStyle name="Normal 3 4 3 2 2" xfId="492"/>
    <cellStyle name="Normal 3 4 3 2 2 2" xfId="1047"/>
    <cellStyle name="Normal 3 4 3 2 2 2 2" xfId="2150"/>
    <cellStyle name="Normal 3 4 3 2 2 2 2 2" xfId="4340"/>
    <cellStyle name="Normal 3 4 3 2 2 2 2 2 2" xfId="10930"/>
    <cellStyle name="Normal 3 4 3 2 2 2 2 2 3" xfId="17520"/>
    <cellStyle name="Normal 3 4 3 2 2 2 2 3" xfId="6538"/>
    <cellStyle name="Normal 3 4 3 2 2 2 2 3 2" xfId="13128"/>
    <cellStyle name="Normal 3 4 3 2 2 2 2 3 3" xfId="19718"/>
    <cellStyle name="Normal 3 4 3 2 2 2 2 4" xfId="8741"/>
    <cellStyle name="Normal 3 4 3 2 2 2 2 5" xfId="15331"/>
    <cellStyle name="Normal 3 4 3 2 2 2 3" xfId="3241"/>
    <cellStyle name="Normal 3 4 3 2 2 2 3 2" xfId="9831"/>
    <cellStyle name="Normal 3 4 3 2 2 2 3 3" xfId="16421"/>
    <cellStyle name="Normal 3 4 3 2 2 2 4" xfId="5439"/>
    <cellStyle name="Normal 3 4 3 2 2 2 4 2" xfId="12029"/>
    <cellStyle name="Normal 3 4 3 2 2 2 4 3" xfId="18619"/>
    <cellStyle name="Normal 3 4 3 2 2 2 5" xfId="7642"/>
    <cellStyle name="Normal 3 4 3 2 2 2 6" xfId="14232"/>
    <cellStyle name="Normal 3 4 3 2 2 3" xfId="1598"/>
    <cellStyle name="Normal 3 4 3 2 2 3 2" xfId="3789"/>
    <cellStyle name="Normal 3 4 3 2 2 3 2 2" xfId="10379"/>
    <cellStyle name="Normal 3 4 3 2 2 3 2 3" xfId="16969"/>
    <cellStyle name="Normal 3 4 3 2 2 3 3" xfId="5987"/>
    <cellStyle name="Normal 3 4 3 2 2 3 3 2" xfId="12577"/>
    <cellStyle name="Normal 3 4 3 2 2 3 3 3" xfId="19167"/>
    <cellStyle name="Normal 3 4 3 2 2 3 4" xfId="8190"/>
    <cellStyle name="Normal 3 4 3 2 2 3 5" xfId="14780"/>
    <cellStyle name="Normal 3 4 3 2 2 4" xfId="2690"/>
    <cellStyle name="Normal 3 4 3 2 2 4 2" xfId="9280"/>
    <cellStyle name="Normal 3 4 3 2 2 4 3" xfId="15870"/>
    <cellStyle name="Normal 3 4 3 2 2 5" xfId="4876"/>
    <cellStyle name="Normal 3 4 3 2 2 5 2" xfId="11466"/>
    <cellStyle name="Normal 3 4 3 2 2 5 3" xfId="18056"/>
    <cellStyle name="Normal 3 4 3 2 2 6" xfId="7079"/>
    <cellStyle name="Normal 3 4 3 2 2 7" xfId="13669"/>
    <cellStyle name="Normal 3 4 3 2 3" xfId="791"/>
    <cellStyle name="Normal 3 4 3 2 3 2" xfId="1894"/>
    <cellStyle name="Normal 3 4 3 2 3 2 2" xfId="4084"/>
    <cellStyle name="Normal 3 4 3 2 3 2 2 2" xfId="10674"/>
    <cellStyle name="Normal 3 4 3 2 3 2 2 3" xfId="17264"/>
    <cellStyle name="Normal 3 4 3 2 3 2 3" xfId="6282"/>
    <cellStyle name="Normal 3 4 3 2 3 2 3 2" xfId="12872"/>
    <cellStyle name="Normal 3 4 3 2 3 2 3 3" xfId="19462"/>
    <cellStyle name="Normal 3 4 3 2 3 2 4" xfId="8485"/>
    <cellStyle name="Normal 3 4 3 2 3 2 5" xfId="15075"/>
    <cellStyle name="Normal 3 4 3 2 3 3" xfId="2985"/>
    <cellStyle name="Normal 3 4 3 2 3 3 2" xfId="9575"/>
    <cellStyle name="Normal 3 4 3 2 3 3 3" xfId="16165"/>
    <cellStyle name="Normal 3 4 3 2 3 4" xfId="5183"/>
    <cellStyle name="Normal 3 4 3 2 3 4 2" xfId="11773"/>
    <cellStyle name="Normal 3 4 3 2 3 4 3" xfId="18363"/>
    <cellStyle name="Normal 3 4 3 2 3 5" xfId="7386"/>
    <cellStyle name="Normal 3 4 3 2 3 6" xfId="13976"/>
    <cellStyle name="Normal 3 4 3 2 4" xfId="1342"/>
    <cellStyle name="Normal 3 4 3 2 4 2" xfId="3533"/>
    <cellStyle name="Normal 3 4 3 2 4 2 2" xfId="10123"/>
    <cellStyle name="Normal 3 4 3 2 4 2 3" xfId="16713"/>
    <cellStyle name="Normal 3 4 3 2 4 3" xfId="5731"/>
    <cellStyle name="Normal 3 4 3 2 4 3 2" xfId="12321"/>
    <cellStyle name="Normal 3 4 3 2 4 3 3" xfId="18911"/>
    <cellStyle name="Normal 3 4 3 2 4 4" xfId="7934"/>
    <cellStyle name="Normal 3 4 3 2 4 5" xfId="14524"/>
    <cellStyle name="Normal 3 4 3 2 5" xfId="2434"/>
    <cellStyle name="Normal 3 4 3 2 5 2" xfId="9024"/>
    <cellStyle name="Normal 3 4 3 2 5 3" xfId="15614"/>
    <cellStyle name="Normal 3 4 3 2 6" xfId="4620"/>
    <cellStyle name="Normal 3 4 3 2 6 2" xfId="11210"/>
    <cellStyle name="Normal 3 4 3 2 6 3" xfId="17800"/>
    <cellStyle name="Normal 3 4 3 2 7" xfId="6823"/>
    <cellStyle name="Normal 3 4 3 2 8" xfId="13413"/>
    <cellStyle name="Normal 3 4 3 3" xfId="376"/>
    <cellStyle name="Normal 3 4 3 3 2" xfId="931"/>
    <cellStyle name="Normal 3 4 3 3 2 2" xfId="2034"/>
    <cellStyle name="Normal 3 4 3 3 2 2 2" xfId="4224"/>
    <cellStyle name="Normal 3 4 3 3 2 2 2 2" xfId="10814"/>
    <cellStyle name="Normal 3 4 3 3 2 2 2 3" xfId="17404"/>
    <cellStyle name="Normal 3 4 3 3 2 2 3" xfId="6422"/>
    <cellStyle name="Normal 3 4 3 3 2 2 3 2" xfId="13012"/>
    <cellStyle name="Normal 3 4 3 3 2 2 3 3" xfId="19602"/>
    <cellStyle name="Normal 3 4 3 3 2 2 4" xfId="8625"/>
    <cellStyle name="Normal 3 4 3 3 2 2 5" xfId="15215"/>
    <cellStyle name="Normal 3 4 3 3 2 3" xfId="3125"/>
    <cellStyle name="Normal 3 4 3 3 2 3 2" xfId="9715"/>
    <cellStyle name="Normal 3 4 3 3 2 3 3" xfId="16305"/>
    <cellStyle name="Normal 3 4 3 3 2 4" xfId="5323"/>
    <cellStyle name="Normal 3 4 3 3 2 4 2" xfId="11913"/>
    <cellStyle name="Normal 3 4 3 3 2 4 3" xfId="18503"/>
    <cellStyle name="Normal 3 4 3 3 2 5" xfId="7526"/>
    <cellStyle name="Normal 3 4 3 3 2 6" xfId="14116"/>
    <cellStyle name="Normal 3 4 3 3 3" xfId="1482"/>
    <cellStyle name="Normal 3 4 3 3 3 2" xfId="3673"/>
    <cellStyle name="Normal 3 4 3 3 3 2 2" xfId="10263"/>
    <cellStyle name="Normal 3 4 3 3 3 2 3" xfId="16853"/>
    <cellStyle name="Normal 3 4 3 3 3 3" xfId="5871"/>
    <cellStyle name="Normal 3 4 3 3 3 3 2" xfId="12461"/>
    <cellStyle name="Normal 3 4 3 3 3 3 3" xfId="19051"/>
    <cellStyle name="Normal 3 4 3 3 3 4" xfId="8074"/>
    <cellStyle name="Normal 3 4 3 3 3 5" xfId="14664"/>
    <cellStyle name="Normal 3 4 3 3 4" xfId="2574"/>
    <cellStyle name="Normal 3 4 3 3 4 2" xfId="9164"/>
    <cellStyle name="Normal 3 4 3 3 4 3" xfId="15754"/>
    <cellStyle name="Normal 3 4 3 3 5" xfId="4760"/>
    <cellStyle name="Normal 3 4 3 3 5 2" xfId="11350"/>
    <cellStyle name="Normal 3 4 3 3 5 3" xfId="17940"/>
    <cellStyle name="Normal 3 4 3 3 6" xfId="6963"/>
    <cellStyle name="Normal 3 4 3 3 7" xfId="13553"/>
    <cellStyle name="Normal 3 4 3 4" xfId="687"/>
    <cellStyle name="Normal 3 4 3 4 2" xfId="1790"/>
    <cellStyle name="Normal 3 4 3 4 2 2" xfId="3980"/>
    <cellStyle name="Normal 3 4 3 4 2 2 2" xfId="10570"/>
    <cellStyle name="Normal 3 4 3 4 2 2 3" xfId="17160"/>
    <cellStyle name="Normal 3 4 3 4 2 3" xfId="6178"/>
    <cellStyle name="Normal 3 4 3 4 2 3 2" xfId="12768"/>
    <cellStyle name="Normal 3 4 3 4 2 3 3" xfId="19358"/>
    <cellStyle name="Normal 3 4 3 4 2 4" xfId="8381"/>
    <cellStyle name="Normal 3 4 3 4 2 5" xfId="14971"/>
    <cellStyle name="Normal 3 4 3 4 3" xfId="2881"/>
    <cellStyle name="Normal 3 4 3 4 3 2" xfId="9471"/>
    <cellStyle name="Normal 3 4 3 4 3 3" xfId="16061"/>
    <cellStyle name="Normal 3 4 3 4 4" xfId="5079"/>
    <cellStyle name="Normal 3 4 3 4 4 2" xfId="11669"/>
    <cellStyle name="Normal 3 4 3 4 4 3" xfId="18259"/>
    <cellStyle name="Normal 3 4 3 4 5" xfId="7282"/>
    <cellStyle name="Normal 3 4 3 4 6" xfId="13872"/>
    <cellStyle name="Normal 3 4 3 5" xfId="1226"/>
    <cellStyle name="Normal 3 4 3 5 2" xfId="3417"/>
    <cellStyle name="Normal 3 4 3 5 2 2" xfId="10007"/>
    <cellStyle name="Normal 3 4 3 5 2 3" xfId="16597"/>
    <cellStyle name="Normal 3 4 3 5 3" xfId="5615"/>
    <cellStyle name="Normal 3 4 3 5 3 2" xfId="12205"/>
    <cellStyle name="Normal 3 4 3 5 3 3" xfId="18795"/>
    <cellStyle name="Normal 3 4 3 5 4" xfId="7818"/>
    <cellStyle name="Normal 3 4 3 5 5" xfId="14408"/>
    <cellStyle name="Normal 3 4 3 6" xfId="2330"/>
    <cellStyle name="Normal 3 4 3 6 2" xfId="8920"/>
    <cellStyle name="Normal 3 4 3 6 3" xfId="15510"/>
    <cellStyle name="Normal 3 4 3 7" xfId="4504"/>
    <cellStyle name="Normal 3 4 3 7 2" xfId="11094"/>
    <cellStyle name="Normal 3 4 3 7 3" xfId="17684"/>
    <cellStyle name="Normal 3 4 3 8" xfId="6719"/>
    <cellStyle name="Normal 3 4 3 9" xfId="13309"/>
    <cellStyle name="Normal 3 4 4" xfId="136"/>
    <cellStyle name="Normal 3 4 4 2" xfId="242"/>
    <cellStyle name="Normal 3 4 4 2 2" xfId="503"/>
    <cellStyle name="Normal 3 4 4 2 2 2" xfId="1058"/>
    <cellStyle name="Normal 3 4 4 2 2 2 2" xfId="2161"/>
    <cellStyle name="Normal 3 4 4 2 2 2 2 2" xfId="4351"/>
    <cellStyle name="Normal 3 4 4 2 2 2 2 2 2" xfId="10941"/>
    <cellStyle name="Normal 3 4 4 2 2 2 2 2 3" xfId="17531"/>
    <cellStyle name="Normal 3 4 4 2 2 2 2 3" xfId="6549"/>
    <cellStyle name="Normal 3 4 4 2 2 2 2 3 2" xfId="13139"/>
    <cellStyle name="Normal 3 4 4 2 2 2 2 3 3" xfId="19729"/>
    <cellStyle name="Normal 3 4 4 2 2 2 2 4" xfId="8752"/>
    <cellStyle name="Normal 3 4 4 2 2 2 2 5" xfId="15342"/>
    <cellStyle name="Normal 3 4 4 2 2 2 3" xfId="3252"/>
    <cellStyle name="Normal 3 4 4 2 2 2 3 2" xfId="9842"/>
    <cellStyle name="Normal 3 4 4 2 2 2 3 3" xfId="16432"/>
    <cellStyle name="Normal 3 4 4 2 2 2 4" xfId="5450"/>
    <cellStyle name="Normal 3 4 4 2 2 2 4 2" xfId="12040"/>
    <cellStyle name="Normal 3 4 4 2 2 2 4 3" xfId="18630"/>
    <cellStyle name="Normal 3 4 4 2 2 2 5" xfId="7653"/>
    <cellStyle name="Normal 3 4 4 2 2 2 6" xfId="14243"/>
    <cellStyle name="Normal 3 4 4 2 2 3" xfId="1609"/>
    <cellStyle name="Normal 3 4 4 2 2 3 2" xfId="3800"/>
    <cellStyle name="Normal 3 4 4 2 2 3 2 2" xfId="10390"/>
    <cellStyle name="Normal 3 4 4 2 2 3 2 3" xfId="16980"/>
    <cellStyle name="Normal 3 4 4 2 2 3 3" xfId="5998"/>
    <cellStyle name="Normal 3 4 4 2 2 3 3 2" xfId="12588"/>
    <cellStyle name="Normal 3 4 4 2 2 3 3 3" xfId="19178"/>
    <cellStyle name="Normal 3 4 4 2 2 3 4" xfId="8201"/>
    <cellStyle name="Normal 3 4 4 2 2 3 5" xfId="14791"/>
    <cellStyle name="Normal 3 4 4 2 2 4" xfId="2701"/>
    <cellStyle name="Normal 3 4 4 2 2 4 2" xfId="9291"/>
    <cellStyle name="Normal 3 4 4 2 2 4 3" xfId="15881"/>
    <cellStyle name="Normal 3 4 4 2 2 5" xfId="4887"/>
    <cellStyle name="Normal 3 4 4 2 2 5 2" xfId="11477"/>
    <cellStyle name="Normal 3 4 4 2 2 5 3" xfId="18067"/>
    <cellStyle name="Normal 3 4 4 2 2 6" xfId="7090"/>
    <cellStyle name="Normal 3 4 4 2 2 7" xfId="13680"/>
    <cellStyle name="Normal 3 4 4 2 3" xfId="802"/>
    <cellStyle name="Normal 3 4 4 2 3 2" xfId="1905"/>
    <cellStyle name="Normal 3 4 4 2 3 2 2" xfId="4095"/>
    <cellStyle name="Normal 3 4 4 2 3 2 2 2" xfId="10685"/>
    <cellStyle name="Normal 3 4 4 2 3 2 2 3" xfId="17275"/>
    <cellStyle name="Normal 3 4 4 2 3 2 3" xfId="6293"/>
    <cellStyle name="Normal 3 4 4 2 3 2 3 2" xfId="12883"/>
    <cellStyle name="Normal 3 4 4 2 3 2 3 3" xfId="19473"/>
    <cellStyle name="Normal 3 4 4 2 3 2 4" xfId="8496"/>
    <cellStyle name="Normal 3 4 4 2 3 2 5" xfId="15086"/>
    <cellStyle name="Normal 3 4 4 2 3 3" xfId="2996"/>
    <cellStyle name="Normal 3 4 4 2 3 3 2" xfId="9586"/>
    <cellStyle name="Normal 3 4 4 2 3 3 3" xfId="16176"/>
    <cellStyle name="Normal 3 4 4 2 3 4" xfId="5194"/>
    <cellStyle name="Normal 3 4 4 2 3 4 2" xfId="11784"/>
    <cellStyle name="Normal 3 4 4 2 3 4 3" xfId="18374"/>
    <cellStyle name="Normal 3 4 4 2 3 5" xfId="7397"/>
    <cellStyle name="Normal 3 4 4 2 3 6" xfId="13987"/>
    <cellStyle name="Normal 3 4 4 2 4" xfId="1353"/>
    <cellStyle name="Normal 3 4 4 2 4 2" xfId="3544"/>
    <cellStyle name="Normal 3 4 4 2 4 2 2" xfId="10134"/>
    <cellStyle name="Normal 3 4 4 2 4 2 3" xfId="16724"/>
    <cellStyle name="Normal 3 4 4 2 4 3" xfId="5742"/>
    <cellStyle name="Normal 3 4 4 2 4 3 2" xfId="12332"/>
    <cellStyle name="Normal 3 4 4 2 4 3 3" xfId="18922"/>
    <cellStyle name="Normal 3 4 4 2 4 4" xfId="7945"/>
    <cellStyle name="Normal 3 4 4 2 4 5" xfId="14535"/>
    <cellStyle name="Normal 3 4 4 2 5" xfId="2445"/>
    <cellStyle name="Normal 3 4 4 2 5 2" xfId="9035"/>
    <cellStyle name="Normal 3 4 4 2 5 3" xfId="15625"/>
    <cellStyle name="Normal 3 4 4 2 6" xfId="4631"/>
    <cellStyle name="Normal 3 4 4 2 6 2" xfId="11221"/>
    <cellStyle name="Normal 3 4 4 2 6 3" xfId="17811"/>
    <cellStyle name="Normal 3 4 4 2 7" xfId="6834"/>
    <cellStyle name="Normal 3 4 4 2 8" xfId="13424"/>
    <cellStyle name="Normal 3 4 4 3" xfId="387"/>
    <cellStyle name="Normal 3 4 4 3 2" xfId="942"/>
    <cellStyle name="Normal 3 4 4 3 2 2" xfId="2045"/>
    <cellStyle name="Normal 3 4 4 3 2 2 2" xfId="4235"/>
    <cellStyle name="Normal 3 4 4 3 2 2 2 2" xfId="10825"/>
    <cellStyle name="Normal 3 4 4 3 2 2 2 3" xfId="17415"/>
    <cellStyle name="Normal 3 4 4 3 2 2 3" xfId="6433"/>
    <cellStyle name="Normal 3 4 4 3 2 2 3 2" xfId="13023"/>
    <cellStyle name="Normal 3 4 4 3 2 2 3 3" xfId="19613"/>
    <cellStyle name="Normal 3 4 4 3 2 2 4" xfId="8636"/>
    <cellStyle name="Normal 3 4 4 3 2 2 5" xfId="15226"/>
    <cellStyle name="Normal 3 4 4 3 2 3" xfId="3136"/>
    <cellStyle name="Normal 3 4 4 3 2 3 2" xfId="9726"/>
    <cellStyle name="Normal 3 4 4 3 2 3 3" xfId="16316"/>
    <cellStyle name="Normal 3 4 4 3 2 4" xfId="5334"/>
    <cellStyle name="Normal 3 4 4 3 2 4 2" xfId="11924"/>
    <cellStyle name="Normal 3 4 4 3 2 4 3" xfId="18514"/>
    <cellStyle name="Normal 3 4 4 3 2 5" xfId="7537"/>
    <cellStyle name="Normal 3 4 4 3 2 6" xfId="14127"/>
    <cellStyle name="Normal 3 4 4 3 3" xfId="1493"/>
    <cellStyle name="Normal 3 4 4 3 3 2" xfId="3684"/>
    <cellStyle name="Normal 3 4 4 3 3 2 2" xfId="10274"/>
    <cellStyle name="Normal 3 4 4 3 3 2 3" xfId="16864"/>
    <cellStyle name="Normal 3 4 4 3 3 3" xfId="5882"/>
    <cellStyle name="Normal 3 4 4 3 3 3 2" xfId="12472"/>
    <cellStyle name="Normal 3 4 4 3 3 3 3" xfId="19062"/>
    <cellStyle name="Normal 3 4 4 3 3 4" xfId="8085"/>
    <cellStyle name="Normal 3 4 4 3 3 5" xfId="14675"/>
    <cellStyle name="Normal 3 4 4 3 4" xfId="2585"/>
    <cellStyle name="Normal 3 4 4 3 4 2" xfId="9175"/>
    <cellStyle name="Normal 3 4 4 3 4 3" xfId="15765"/>
    <cellStyle name="Normal 3 4 4 3 5" xfId="4771"/>
    <cellStyle name="Normal 3 4 4 3 5 2" xfId="11361"/>
    <cellStyle name="Normal 3 4 4 3 5 3" xfId="17951"/>
    <cellStyle name="Normal 3 4 4 3 6" xfId="6974"/>
    <cellStyle name="Normal 3 4 4 3 7" xfId="13564"/>
    <cellStyle name="Normal 3 4 4 4" xfId="698"/>
    <cellStyle name="Normal 3 4 4 4 2" xfId="1801"/>
    <cellStyle name="Normal 3 4 4 4 2 2" xfId="3991"/>
    <cellStyle name="Normal 3 4 4 4 2 2 2" xfId="10581"/>
    <cellStyle name="Normal 3 4 4 4 2 2 3" xfId="17171"/>
    <cellStyle name="Normal 3 4 4 4 2 3" xfId="6189"/>
    <cellStyle name="Normal 3 4 4 4 2 3 2" xfId="12779"/>
    <cellStyle name="Normal 3 4 4 4 2 3 3" xfId="19369"/>
    <cellStyle name="Normal 3 4 4 4 2 4" xfId="8392"/>
    <cellStyle name="Normal 3 4 4 4 2 5" xfId="14982"/>
    <cellStyle name="Normal 3 4 4 4 3" xfId="2892"/>
    <cellStyle name="Normal 3 4 4 4 3 2" xfId="9482"/>
    <cellStyle name="Normal 3 4 4 4 3 3" xfId="16072"/>
    <cellStyle name="Normal 3 4 4 4 4" xfId="5090"/>
    <cellStyle name="Normal 3 4 4 4 4 2" xfId="11680"/>
    <cellStyle name="Normal 3 4 4 4 4 3" xfId="18270"/>
    <cellStyle name="Normal 3 4 4 4 5" xfId="7293"/>
    <cellStyle name="Normal 3 4 4 4 6" xfId="13883"/>
    <cellStyle name="Normal 3 4 4 5" xfId="1237"/>
    <cellStyle name="Normal 3 4 4 5 2" xfId="3428"/>
    <cellStyle name="Normal 3 4 4 5 2 2" xfId="10018"/>
    <cellStyle name="Normal 3 4 4 5 2 3" xfId="16608"/>
    <cellStyle name="Normal 3 4 4 5 3" xfId="5626"/>
    <cellStyle name="Normal 3 4 4 5 3 2" xfId="12216"/>
    <cellStyle name="Normal 3 4 4 5 3 3" xfId="18806"/>
    <cellStyle name="Normal 3 4 4 5 4" xfId="7829"/>
    <cellStyle name="Normal 3 4 4 5 5" xfId="14419"/>
    <cellStyle name="Normal 3 4 4 6" xfId="2341"/>
    <cellStyle name="Normal 3 4 4 6 2" xfId="8931"/>
    <cellStyle name="Normal 3 4 4 6 3" xfId="15521"/>
    <cellStyle name="Normal 3 4 4 7" xfId="4515"/>
    <cellStyle name="Normal 3 4 4 7 2" xfId="11105"/>
    <cellStyle name="Normal 3 4 4 7 3" xfId="17695"/>
    <cellStyle name="Normal 3 4 4 8" xfId="6730"/>
    <cellStyle name="Normal 3 4 4 9" xfId="13320"/>
    <cellStyle name="Normal 3 4 5" xfId="147"/>
    <cellStyle name="Normal 3 4 5 2" xfId="253"/>
    <cellStyle name="Normal 3 4 5 2 2" xfId="514"/>
    <cellStyle name="Normal 3 4 5 2 2 2" xfId="1069"/>
    <cellStyle name="Normal 3 4 5 2 2 2 2" xfId="2172"/>
    <cellStyle name="Normal 3 4 5 2 2 2 2 2" xfId="4362"/>
    <cellStyle name="Normal 3 4 5 2 2 2 2 2 2" xfId="10952"/>
    <cellStyle name="Normal 3 4 5 2 2 2 2 2 3" xfId="17542"/>
    <cellStyle name="Normal 3 4 5 2 2 2 2 3" xfId="6560"/>
    <cellStyle name="Normal 3 4 5 2 2 2 2 3 2" xfId="13150"/>
    <cellStyle name="Normal 3 4 5 2 2 2 2 3 3" xfId="19740"/>
    <cellStyle name="Normal 3 4 5 2 2 2 2 4" xfId="8763"/>
    <cellStyle name="Normal 3 4 5 2 2 2 2 5" xfId="15353"/>
    <cellStyle name="Normal 3 4 5 2 2 2 3" xfId="3263"/>
    <cellStyle name="Normal 3 4 5 2 2 2 3 2" xfId="9853"/>
    <cellStyle name="Normal 3 4 5 2 2 2 3 3" xfId="16443"/>
    <cellStyle name="Normal 3 4 5 2 2 2 4" xfId="5461"/>
    <cellStyle name="Normal 3 4 5 2 2 2 4 2" xfId="12051"/>
    <cellStyle name="Normal 3 4 5 2 2 2 4 3" xfId="18641"/>
    <cellStyle name="Normal 3 4 5 2 2 2 5" xfId="7664"/>
    <cellStyle name="Normal 3 4 5 2 2 2 6" xfId="14254"/>
    <cellStyle name="Normal 3 4 5 2 2 3" xfId="1620"/>
    <cellStyle name="Normal 3 4 5 2 2 3 2" xfId="3811"/>
    <cellStyle name="Normal 3 4 5 2 2 3 2 2" xfId="10401"/>
    <cellStyle name="Normal 3 4 5 2 2 3 2 3" xfId="16991"/>
    <cellStyle name="Normal 3 4 5 2 2 3 3" xfId="6009"/>
    <cellStyle name="Normal 3 4 5 2 2 3 3 2" xfId="12599"/>
    <cellStyle name="Normal 3 4 5 2 2 3 3 3" xfId="19189"/>
    <cellStyle name="Normal 3 4 5 2 2 3 4" xfId="8212"/>
    <cellStyle name="Normal 3 4 5 2 2 3 5" xfId="14802"/>
    <cellStyle name="Normal 3 4 5 2 2 4" xfId="2712"/>
    <cellStyle name="Normal 3 4 5 2 2 4 2" xfId="9302"/>
    <cellStyle name="Normal 3 4 5 2 2 4 3" xfId="15892"/>
    <cellStyle name="Normal 3 4 5 2 2 5" xfId="4898"/>
    <cellStyle name="Normal 3 4 5 2 2 5 2" xfId="11488"/>
    <cellStyle name="Normal 3 4 5 2 2 5 3" xfId="18078"/>
    <cellStyle name="Normal 3 4 5 2 2 6" xfId="7101"/>
    <cellStyle name="Normal 3 4 5 2 2 7" xfId="13691"/>
    <cellStyle name="Normal 3 4 5 2 3" xfId="813"/>
    <cellStyle name="Normal 3 4 5 2 3 2" xfId="1916"/>
    <cellStyle name="Normal 3 4 5 2 3 2 2" xfId="4106"/>
    <cellStyle name="Normal 3 4 5 2 3 2 2 2" xfId="10696"/>
    <cellStyle name="Normal 3 4 5 2 3 2 2 3" xfId="17286"/>
    <cellStyle name="Normal 3 4 5 2 3 2 3" xfId="6304"/>
    <cellStyle name="Normal 3 4 5 2 3 2 3 2" xfId="12894"/>
    <cellStyle name="Normal 3 4 5 2 3 2 3 3" xfId="19484"/>
    <cellStyle name="Normal 3 4 5 2 3 2 4" xfId="8507"/>
    <cellStyle name="Normal 3 4 5 2 3 2 5" xfId="15097"/>
    <cellStyle name="Normal 3 4 5 2 3 3" xfId="3007"/>
    <cellStyle name="Normal 3 4 5 2 3 3 2" xfId="9597"/>
    <cellStyle name="Normal 3 4 5 2 3 3 3" xfId="16187"/>
    <cellStyle name="Normal 3 4 5 2 3 4" xfId="5205"/>
    <cellStyle name="Normal 3 4 5 2 3 4 2" xfId="11795"/>
    <cellStyle name="Normal 3 4 5 2 3 4 3" xfId="18385"/>
    <cellStyle name="Normal 3 4 5 2 3 5" xfId="7408"/>
    <cellStyle name="Normal 3 4 5 2 3 6" xfId="13998"/>
    <cellStyle name="Normal 3 4 5 2 4" xfId="1364"/>
    <cellStyle name="Normal 3 4 5 2 4 2" xfId="3555"/>
    <cellStyle name="Normal 3 4 5 2 4 2 2" xfId="10145"/>
    <cellStyle name="Normal 3 4 5 2 4 2 3" xfId="16735"/>
    <cellStyle name="Normal 3 4 5 2 4 3" xfId="5753"/>
    <cellStyle name="Normal 3 4 5 2 4 3 2" xfId="12343"/>
    <cellStyle name="Normal 3 4 5 2 4 3 3" xfId="18933"/>
    <cellStyle name="Normal 3 4 5 2 4 4" xfId="7956"/>
    <cellStyle name="Normal 3 4 5 2 4 5" xfId="14546"/>
    <cellStyle name="Normal 3 4 5 2 5" xfId="2456"/>
    <cellStyle name="Normal 3 4 5 2 5 2" xfId="9046"/>
    <cellStyle name="Normal 3 4 5 2 5 3" xfId="15636"/>
    <cellStyle name="Normal 3 4 5 2 6" xfId="4642"/>
    <cellStyle name="Normal 3 4 5 2 6 2" xfId="11232"/>
    <cellStyle name="Normal 3 4 5 2 6 3" xfId="17822"/>
    <cellStyle name="Normal 3 4 5 2 7" xfId="6845"/>
    <cellStyle name="Normal 3 4 5 2 8" xfId="13435"/>
    <cellStyle name="Normal 3 4 5 3" xfId="398"/>
    <cellStyle name="Normal 3 4 5 3 2" xfId="953"/>
    <cellStyle name="Normal 3 4 5 3 2 2" xfId="2056"/>
    <cellStyle name="Normal 3 4 5 3 2 2 2" xfId="4246"/>
    <cellStyle name="Normal 3 4 5 3 2 2 2 2" xfId="10836"/>
    <cellStyle name="Normal 3 4 5 3 2 2 2 3" xfId="17426"/>
    <cellStyle name="Normal 3 4 5 3 2 2 3" xfId="6444"/>
    <cellStyle name="Normal 3 4 5 3 2 2 3 2" xfId="13034"/>
    <cellStyle name="Normal 3 4 5 3 2 2 3 3" xfId="19624"/>
    <cellStyle name="Normal 3 4 5 3 2 2 4" xfId="8647"/>
    <cellStyle name="Normal 3 4 5 3 2 2 5" xfId="15237"/>
    <cellStyle name="Normal 3 4 5 3 2 3" xfId="3147"/>
    <cellStyle name="Normal 3 4 5 3 2 3 2" xfId="9737"/>
    <cellStyle name="Normal 3 4 5 3 2 3 3" xfId="16327"/>
    <cellStyle name="Normal 3 4 5 3 2 4" xfId="5345"/>
    <cellStyle name="Normal 3 4 5 3 2 4 2" xfId="11935"/>
    <cellStyle name="Normal 3 4 5 3 2 4 3" xfId="18525"/>
    <cellStyle name="Normal 3 4 5 3 2 5" xfId="7548"/>
    <cellStyle name="Normal 3 4 5 3 2 6" xfId="14138"/>
    <cellStyle name="Normal 3 4 5 3 3" xfId="1504"/>
    <cellStyle name="Normal 3 4 5 3 3 2" xfId="3695"/>
    <cellStyle name="Normal 3 4 5 3 3 2 2" xfId="10285"/>
    <cellStyle name="Normal 3 4 5 3 3 2 3" xfId="16875"/>
    <cellStyle name="Normal 3 4 5 3 3 3" xfId="5893"/>
    <cellStyle name="Normal 3 4 5 3 3 3 2" xfId="12483"/>
    <cellStyle name="Normal 3 4 5 3 3 3 3" xfId="19073"/>
    <cellStyle name="Normal 3 4 5 3 3 4" xfId="8096"/>
    <cellStyle name="Normal 3 4 5 3 3 5" xfId="14686"/>
    <cellStyle name="Normal 3 4 5 3 4" xfId="2596"/>
    <cellStyle name="Normal 3 4 5 3 4 2" xfId="9186"/>
    <cellStyle name="Normal 3 4 5 3 4 3" xfId="15776"/>
    <cellStyle name="Normal 3 4 5 3 5" xfId="4782"/>
    <cellStyle name="Normal 3 4 5 3 5 2" xfId="11372"/>
    <cellStyle name="Normal 3 4 5 3 5 3" xfId="17962"/>
    <cellStyle name="Normal 3 4 5 3 6" xfId="6985"/>
    <cellStyle name="Normal 3 4 5 3 7" xfId="13575"/>
    <cellStyle name="Normal 3 4 5 4" xfId="709"/>
    <cellStyle name="Normal 3 4 5 4 2" xfId="1812"/>
    <cellStyle name="Normal 3 4 5 4 2 2" xfId="4002"/>
    <cellStyle name="Normal 3 4 5 4 2 2 2" xfId="10592"/>
    <cellStyle name="Normal 3 4 5 4 2 2 3" xfId="17182"/>
    <cellStyle name="Normal 3 4 5 4 2 3" xfId="6200"/>
    <cellStyle name="Normal 3 4 5 4 2 3 2" xfId="12790"/>
    <cellStyle name="Normal 3 4 5 4 2 3 3" xfId="19380"/>
    <cellStyle name="Normal 3 4 5 4 2 4" xfId="8403"/>
    <cellStyle name="Normal 3 4 5 4 2 5" xfId="14993"/>
    <cellStyle name="Normal 3 4 5 4 3" xfId="2903"/>
    <cellStyle name="Normal 3 4 5 4 3 2" xfId="9493"/>
    <cellStyle name="Normal 3 4 5 4 3 3" xfId="16083"/>
    <cellStyle name="Normal 3 4 5 4 4" xfId="5101"/>
    <cellStyle name="Normal 3 4 5 4 4 2" xfId="11691"/>
    <cellStyle name="Normal 3 4 5 4 4 3" xfId="18281"/>
    <cellStyle name="Normal 3 4 5 4 5" xfId="7304"/>
    <cellStyle name="Normal 3 4 5 4 6" xfId="13894"/>
    <cellStyle name="Normal 3 4 5 5" xfId="1248"/>
    <cellStyle name="Normal 3 4 5 5 2" xfId="3439"/>
    <cellStyle name="Normal 3 4 5 5 2 2" xfId="10029"/>
    <cellStyle name="Normal 3 4 5 5 2 3" xfId="16619"/>
    <cellStyle name="Normal 3 4 5 5 3" xfId="5637"/>
    <cellStyle name="Normal 3 4 5 5 3 2" xfId="12227"/>
    <cellStyle name="Normal 3 4 5 5 3 3" xfId="18817"/>
    <cellStyle name="Normal 3 4 5 5 4" xfId="7840"/>
    <cellStyle name="Normal 3 4 5 5 5" xfId="14430"/>
    <cellStyle name="Normal 3 4 5 6" xfId="2352"/>
    <cellStyle name="Normal 3 4 5 6 2" xfId="8942"/>
    <cellStyle name="Normal 3 4 5 6 3" xfId="15532"/>
    <cellStyle name="Normal 3 4 5 7" xfId="4526"/>
    <cellStyle name="Normal 3 4 5 7 2" xfId="11116"/>
    <cellStyle name="Normal 3 4 5 7 3" xfId="17706"/>
    <cellStyle name="Normal 3 4 5 8" xfId="6741"/>
    <cellStyle name="Normal 3 4 5 9" xfId="13331"/>
    <cellStyle name="Normal 3 4 6" xfId="159"/>
    <cellStyle name="Normal 3 4 6 2" xfId="277"/>
    <cellStyle name="Normal 3 4 6 2 2" xfId="538"/>
    <cellStyle name="Normal 3 4 6 2 2 2" xfId="1093"/>
    <cellStyle name="Normal 3 4 6 2 2 2 2" xfId="2196"/>
    <cellStyle name="Normal 3 4 6 2 2 2 2 2" xfId="4386"/>
    <cellStyle name="Normal 3 4 6 2 2 2 2 2 2" xfId="10976"/>
    <cellStyle name="Normal 3 4 6 2 2 2 2 2 3" xfId="17566"/>
    <cellStyle name="Normal 3 4 6 2 2 2 2 3" xfId="6584"/>
    <cellStyle name="Normal 3 4 6 2 2 2 2 3 2" xfId="13174"/>
    <cellStyle name="Normal 3 4 6 2 2 2 2 3 3" xfId="19764"/>
    <cellStyle name="Normal 3 4 6 2 2 2 2 4" xfId="8787"/>
    <cellStyle name="Normal 3 4 6 2 2 2 2 5" xfId="15377"/>
    <cellStyle name="Normal 3 4 6 2 2 2 3" xfId="3287"/>
    <cellStyle name="Normal 3 4 6 2 2 2 3 2" xfId="9877"/>
    <cellStyle name="Normal 3 4 6 2 2 2 3 3" xfId="16467"/>
    <cellStyle name="Normal 3 4 6 2 2 2 4" xfId="5485"/>
    <cellStyle name="Normal 3 4 6 2 2 2 4 2" xfId="12075"/>
    <cellStyle name="Normal 3 4 6 2 2 2 4 3" xfId="18665"/>
    <cellStyle name="Normal 3 4 6 2 2 2 5" xfId="7688"/>
    <cellStyle name="Normal 3 4 6 2 2 2 6" xfId="14278"/>
    <cellStyle name="Normal 3 4 6 2 2 3" xfId="1644"/>
    <cellStyle name="Normal 3 4 6 2 2 3 2" xfId="3835"/>
    <cellStyle name="Normal 3 4 6 2 2 3 2 2" xfId="10425"/>
    <cellStyle name="Normal 3 4 6 2 2 3 2 3" xfId="17015"/>
    <cellStyle name="Normal 3 4 6 2 2 3 3" xfId="6033"/>
    <cellStyle name="Normal 3 4 6 2 2 3 3 2" xfId="12623"/>
    <cellStyle name="Normal 3 4 6 2 2 3 3 3" xfId="19213"/>
    <cellStyle name="Normal 3 4 6 2 2 3 4" xfId="8236"/>
    <cellStyle name="Normal 3 4 6 2 2 3 5" xfId="14826"/>
    <cellStyle name="Normal 3 4 6 2 2 4" xfId="2736"/>
    <cellStyle name="Normal 3 4 6 2 2 4 2" xfId="9326"/>
    <cellStyle name="Normal 3 4 6 2 2 4 3" xfId="15916"/>
    <cellStyle name="Normal 3 4 6 2 2 5" xfId="4922"/>
    <cellStyle name="Normal 3 4 6 2 2 5 2" xfId="11512"/>
    <cellStyle name="Normal 3 4 6 2 2 5 3" xfId="18102"/>
    <cellStyle name="Normal 3 4 6 2 2 6" xfId="7125"/>
    <cellStyle name="Normal 3 4 6 2 2 7" xfId="13715"/>
    <cellStyle name="Normal 3 4 6 2 3" xfId="837"/>
    <cellStyle name="Normal 3 4 6 2 3 2" xfId="1940"/>
    <cellStyle name="Normal 3 4 6 2 3 2 2" xfId="4130"/>
    <cellStyle name="Normal 3 4 6 2 3 2 2 2" xfId="10720"/>
    <cellStyle name="Normal 3 4 6 2 3 2 2 3" xfId="17310"/>
    <cellStyle name="Normal 3 4 6 2 3 2 3" xfId="6328"/>
    <cellStyle name="Normal 3 4 6 2 3 2 3 2" xfId="12918"/>
    <cellStyle name="Normal 3 4 6 2 3 2 3 3" xfId="19508"/>
    <cellStyle name="Normal 3 4 6 2 3 2 4" xfId="8531"/>
    <cellStyle name="Normal 3 4 6 2 3 2 5" xfId="15121"/>
    <cellStyle name="Normal 3 4 6 2 3 3" xfId="3031"/>
    <cellStyle name="Normal 3 4 6 2 3 3 2" xfId="9621"/>
    <cellStyle name="Normal 3 4 6 2 3 3 3" xfId="16211"/>
    <cellStyle name="Normal 3 4 6 2 3 4" xfId="5229"/>
    <cellStyle name="Normal 3 4 6 2 3 4 2" xfId="11819"/>
    <cellStyle name="Normal 3 4 6 2 3 4 3" xfId="18409"/>
    <cellStyle name="Normal 3 4 6 2 3 5" xfId="7432"/>
    <cellStyle name="Normal 3 4 6 2 3 6" xfId="14022"/>
    <cellStyle name="Normal 3 4 6 2 4" xfId="1388"/>
    <cellStyle name="Normal 3 4 6 2 4 2" xfId="3579"/>
    <cellStyle name="Normal 3 4 6 2 4 2 2" xfId="10169"/>
    <cellStyle name="Normal 3 4 6 2 4 2 3" xfId="16759"/>
    <cellStyle name="Normal 3 4 6 2 4 3" xfId="5777"/>
    <cellStyle name="Normal 3 4 6 2 4 3 2" xfId="12367"/>
    <cellStyle name="Normal 3 4 6 2 4 3 3" xfId="18957"/>
    <cellStyle name="Normal 3 4 6 2 4 4" xfId="7980"/>
    <cellStyle name="Normal 3 4 6 2 4 5" xfId="14570"/>
    <cellStyle name="Normal 3 4 6 2 5" xfId="2480"/>
    <cellStyle name="Normal 3 4 6 2 5 2" xfId="9070"/>
    <cellStyle name="Normal 3 4 6 2 5 3" xfId="15660"/>
    <cellStyle name="Normal 3 4 6 2 6" xfId="4666"/>
    <cellStyle name="Normal 3 4 6 2 6 2" xfId="11256"/>
    <cellStyle name="Normal 3 4 6 2 6 3" xfId="17846"/>
    <cellStyle name="Normal 3 4 6 2 7" xfId="6869"/>
    <cellStyle name="Normal 3 4 6 2 8" xfId="13459"/>
    <cellStyle name="Normal 3 4 6 3" xfId="422"/>
    <cellStyle name="Normal 3 4 6 3 2" xfId="977"/>
    <cellStyle name="Normal 3 4 6 3 2 2" xfId="2080"/>
    <cellStyle name="Normal 3 4 6 3 2 2 2" xfId="4270"/>
    <cellStyle name="Normal 3 4 6 3 2 2 2 2" xfId="10860"/>
    <cellStyle name="Normal 3 4 6 3 2 2 2 3" xfId="17450"/>
    <cellStyle name="Normal 3 4 6 3 2 2 3" xfId="6468"/>
    <cellStyle name="Normal 3 4 6 3 2 2 3 2" xfId="13058"/>
    <cellStyle name="Normal 3 4 6 3 2 2 3 3" xfId="19648"/>
    <cellStyle name="Normal 3 4 6 3 2 2 4" xfId="8671"/>
    <cellStyle name="Normal 3 4 6 3 2 2 5" xfId="15261"/>
    <cellStyle name="Normal 3 4 6 3 2 3" xfId="3171"/>
    <cellStyle name="Normal 3 4 6 3 2 3 2" xfId="9761"/>
    <cellStyle name="Normal 3 4 6 3 2 3 3" xfId="16351"/>
    <cellStyle name="Normal 3 4 6 3 2 4" xfId="5369"/>
    <cellStyle name="Normal 3 4 6 3 2 4 2" xfId="11959"/>
    <cellStyle name="Normal 3 4 6 3 2 4 3" xfId="18549"/>
    <cellStyle name="Normal 3 4 6 3 2 5" xfId="7572"/>
    <cellStyle name="Normal 3 4 6 3 2 6" xfId="14162"/>
    <cellStyle name="Normal 3 4 6 3 3" xfId="1528"/>
    <cellStyle name="Normal 3 4 6 3 3 2" xfId="3719"/>
    <cellStyle name="Normal 3 4 6 3 3 2 2" xfId="10309"/>
    <cellStyle name="Normal 3 4 6 3 3 2 3" xfId="16899"/>
    <cellStyle name="Normal 3 4 6 3 3 3" xfId="5917"/>
    <cellStyle name="Normal 3 4 6 3 3 3 2" xfId="12507"/>
    <cellStyle name="Normal 3 4 6 3 3 3 3" xfId="19097"/>
    <cellStyle name="Normal 3 4 6 3 3 4" xfId="8120"/>
    <cellStyle name="Normal 3 4 6 3 3 5" xfId="14710"/>
    <cellStyle name="Normal 3 4 6 3 4" xfId="2620"/>
    <cellStyle name="Normal 3 4 6 3 4 2" xfId="9210"/>
    <cellStyle name="Normal 3 4 6 3 4 3" xfId="15800"/>
    <cellStyle name="Normal 3 4 6 3 5" xfId="4806"/>
    <cellStyle name="Normal 3 4 6 3 5 2" xfId="11396"/>
    <cellStyle name="Normal 3 4 6 3 5 3" xfId="17986"/>
    <cellStyle name="Normal 3 4 6 3 6" xfId="7009"/>
    <cellStyle name="Normal 3 4 6 3 7" xfId="13599"/>
    <cellStyle name="Normal 3 4 6 4" xfId="721"/>
    <cellStyle name="Normal 3 4 6 4 2" xfId="1824"/>
    <cellStyle name="Normal 3 4 6 4 2 2" xfId="4014"/>
    <cellStyle name="Normal 3 4 6 4 2 2 2" xfId="10604"/>
    <cellStyle name="Normal 3 4 6 4 2 2 3" xfId="17194"/>
    <cellStyle name="Normal 3 4 6 4 2 3" xfId="6212"/>
    <cellStyle name="Normal 3 4 6 4 2 3 2" xfId="12802"/>
    <cellStyle name="Normal 3 4 6 4 2 3 3" xfId="19392"/>
    <cellStyle name="Normal 3 4 6 4 2 4" xfId="8415"/>
    <cellStyle name="Normal 3 4 6 4 2 5" xfId="15005"/>
    <cellStyle name="Normal 3 4 6 4 3" xfId="2915"/>
    <cellStyle name="Normal 3 4 6 4 3 2" xfId="9505"/>
    <cellStyle name="Normal 3 4 6 4 3 3" xfId="16095"/>
    <cellStyle name="Normal 3 4 6 4 4" xfId="5113"/>
    <cellStyle name="Normal 3 4 6 4 4 2" xfId="11703"/>
    <cellStyle name="Normal 3 4 6 4 4 3" xfId="18293"/>
    <cellStyle name="Normal 3 4 6 4 5" xfId="7316"/>
    <cellStyle name="Normal 3 4 6 4 6" xfId="13906"/>
    <cellStyle name="Normal 3 4 6 5" xfId="1272"/>
    <cellStyle name="Normal 3 4 6 5 2" xfId="3463"/>
    <cellStyle name="Normal 3 4 6 5 2 2" xfId="10053"/>
    <cellStyle name="Normal 3 4 6 5 2 3" xfId="16643"/>
    <cellStyle name="Normal 3 4 6 5 3" xfId="5661"/>
    <cellStyle name="Normal 3 4 6 5 3 2" xfId="12251"/>
    <cellStyle name="Normal 3 4 6 5 3 3" xfId="18841"/>
    <cellStyle name="Normal 3 4 6 5 4" xfId="7864"/>
    <cellStyle name="Normal 3 4 6 5 5" xfId="14454"/>
    <cellStyle name="Normal 3 4 6 6" xfId="2364"/>
    <cellStyle name="Normal 3 4 6 6 2" xfId="8954"/>
    <cellStyle name="Normal 3 4 6 6 3" xfId="15544"/>
    <cellStyle name="Normal 3 4 6 7" xfId="4550"/>
    <cellStyle name="Normal 3 4 6 7 2" xfId="11140"/>
    <cellStyle name="Normal 3 4 6 7 3" xfId="17730"/>
    <cellStyle name="Normal 3 4 6 8" xfId="6753"/>
    <cellStyle name="Normal 3 4 6 9" xfId="13343"/>
    <cellStyle name="Normal 3 4 7" xfId="183"/>
    <cellStyle name="Normal 3 4 7 2" xfId="301"/>
    <cellStyle name="Normal 3 4 7 2 2" xfId="562"/>
    <cellStyle name="Normal 3 4 7 2 2 2" xfId="1117"/>
    <cellStyle name="Normal 3 4 7 2 2 2 2" xfId="2220"/>
    <cellStyle name="Normal 3 4 7 2 2 2 2 2" xfId="4410"/>
    <cellStyle name="Normal 3 4 7 2 2 2 2 2 2" xfId="11000"/>
    <cellStyle name="Normal 3 4 7 2 2 2 2 2 3" xfId="17590"/>
    <cellStyle name="Normal 3 4 7 2 2 2 2 3" xfId="6608"/>
    <cellStyle name="Normal 3 4 7 2 2 2 2 3 2" xfId="13198"/>
    <cellStyle name="Normal 3 4 7 2 2 2 2 3 3" xfId="19788"/>
    <cellStyle name="Normal 3 4 7 2 2 2 2 4" xfId="8811"/>
    <cellStyle name="Normal 3 4 7 2 2 2 2 5" xfId="15401"/>
    <cellStyle name="Normal 3 4 7 2 2 2 3" xfId="3311"/>
    <cellStyle name="Normal 3 4 7 2 2 2 3 2" xfId="9901"/>
    <cellStyle name="Normal 3 4 7 2 2 2 3 3" xfId="16491"/>
    <cellStyle name="Normal 3 4 7 2 2 2 4" xfId="5509"/>
    <cellStyle name="Normal 3 4 7 2 2 2 4 2" xfId="12099"/>
    <cellStyle name="Normal 3 4 7 2 2 2 4 3" xfId="18689"/>
    <cellStyle name="Normal 3 4 7 2 2 2 5" xfId="7712"/>
    <cellStyle name="Normal 3 4 7 2 2 2 6" xfId="14302"/>
    <cellStyle name="Normal 3 4 7 2 2 3" xfId="1668"/>
    <cellStyle name="Normal 3 4 7 2 2 3 2" xfId="3859"/>
    <cellStyle name="Normal 3 4 7 2 2 3 2 2" xfId="10449"/>
    <cellStyle name="Normal 3 4 7 2 2 3 2 3" xfId="17039"/>
    <cellStyle name="Normal 3 4 7 2 2 3 3" xfId="6057"/>
    <cellStyle name="Normal 3 4 7 2 2 3 3 2" xfId="12647"/>
    <cellStyle name="Normal 3 4 7 2 2 3 3 3" xfId="19237"/>
    <cellStyle name="Normal 3 4 7 2 2 3 4" xfId="8260"/>
    <cellStyle name="Normal 3 4 7 2 2 3 5" xfId="14850"/>
    <cellStyle name="Normal 3 4 7 2 2 4" xfId="2760"/>
    <cellStyle name="Normal 3 4 7 2 2 4 2" xfId="9350"/>
    <cellStyle name="Normal 3 4 7 2 2 4 3" xfId="15940"/>
    <cellStyle name="Normal 3 4 7 2 2 5" xfId="4946"/>
    <cellStyle name="Normal 3 4 7 2 2 5 2" xfId="11536"/>
    <cellStyle name="Normal 3 4 7 2 2 5 3" xfId="18126"/>
    <cellStyle name="Normal 3 4 7 2 2 6" xfId="7149"/>
    <cellStyle name="Normal 3 4 7 2 2 7" xfId="13739"/>
    <cellStyle name="Normal 3 4 7 2 3" xfId="861"/>
    <cellStyle name="Normal 3 4 7 2 3 2" xfId="1964"/>
    <cellStyle name="Normal 3 4 7 2 3 2 2" xfId="4154"/>
    <cellStyle name="Normal 3 4 7 2 3 2 2 2" xfId="10744"/>
    <cellStyle name="Normal 3 4 7 2 3 2 2 3" xfId="17334"/>
    <cellStyle name="Normal 3 4 7 2 3 2 3" xfId="6352"/>
    <cellStyle name="Normal 3 4 7 2 3 2 3 2" xfId="12942"/>
    <cellStyle name="Normal 3 4 7 2 3 2 3 3" xfId="19532"/>
    <cellStyle name="Normal 3 4 7 2 3 2 4" xfId="8555"/>
    <cellStyle name="Normal 3 4 7 2 3 2 5" xfId="15145"/>
    <cellStyle name="Normal 3 4 7 2 3 3" xfId="3055"/>
    <cellStyle name="Normal 3 4 7 2 3 3 2" xfId="9645"/>
    <cellStyle name="Normal 3 4 7 2 3 3 3" xfId="16235"/>
    <cellStyle name="Normal 3 4 7 2 3 4" xfId="5253"/>
    <cellStyle name="Normal 3 4 7 2 3 4 2" xfId="11843"/>
    <cellStyle name="Normal 3 4 7 2 3 4 3" xfId="18433"/>
    <cellStyle name="Normal 3 4 7 2 3 5" xfId="7456"/>
    <cellStyle name="Normal 3 4 7 2 3 6" xfId="14046"/>
    <cellStyle name="Normal 3 4 7 2 4" xfId="1412"/>
    <cellStyle name="Normal 3 4 7 2 4 2" xfId="3603"/>
    <cellStyle name="Normal 3 4 7 2 4 2 2" xfId="10193"/>
    <cellStyle name="Normal 3 4 7 2 4 2 3" xfId="16783"/>
    <cellStyle name="Normal 3 4 7 2 4 3" xfId="5801"/>
    <cellStyle name="Normal 3 4 7 2 4 3 2" xfId="12391"/>
    <cellStyle name="Normal 3 4 7 2 4 3 3" xfId="18981"/>
    <cellStyle name="Normal 3 4 7 2 4 4" xfId="8004"/>
    <cellStyle name="Normal 3 4 7 2 4 5" xfId="14594"/>
    <cellStyle name="Normal 3 4 7 2 5" xfId="2504"/>
    <cellStyle name="Normal 3 4 7 2 5 2" xfId="9094"/>
    <cellStyle name="Normal 3 4 7 2 5 3" xfId="15684"/>
    <cellStyle name="Normal 3 4 7 2 6" xfId="4690"/>
    <cellStyle name="Normal 3 4 7 2 6 2" xfId="11280"/>
    <cellStyle name="Normal 3 4 7 2 6 3" xfId="17870"/>
    <cellStyle name="Normal 3 4 7 2 7" xfId="6893"/>
    <cellStyle name="Normal 3 4 7 2 8" xfId="13483"/>
    <cellStyle name="Normal 3 4 7 3" xfId="446"/>
    <cellStyle name="Normal 3 4 7 3 2" xfId="1001"/>
    <cellStyle name="Normal 3 4 7 3 2 2" xfId="2104"/>
    <cellStyle name="Normal 3 4 7 3 2 2 2" xfId="4294"/>
    <cellStyle name="Normal 3 4 7 3 2 2 2 2" xfId="10884"/>
    <cellStyle name="Normal 3 4 7 3 2 2 2 3" xfId="17474"/>
    <cellStyle name="Normal 3 4 7 3 2 2 3" xfId="6492"/>
    <cellStyle name="Normal 3 4 7 3 2 2 3 2" xfId="13082"/>
    <cellStyle name="Normal 3 4 7 3 2 2 3 3" xfId="19672"/>
    <cellStyle name="Normal 3 4 7 3 2 2 4" xfId="8695"/>
    <cellStyle name="Normal 3 4 7 3 2 2 5" xfId="15285"/>
    <cellStyle name="Normal 3 4 7 3 2 3" xfId="3195"/>
    <cellStyle name="Normal 3 4 7 3 2 3 2" xfId="9785"/>
    <cellStyle name="Normal 3 4 7 3 2 3 3" xfId="16375"/>
    <cellStyle name="Normal 3 4 7 3 2 4" xfId="5393"/>
    <cellStyle name="Normal 3 4 7 3 2 4 2" xfId="11983"/>
    <cellStyle name="Normal 3 4 7 3 2 4 3" xfId="18573"/>
    <cellStyle name="Normal 3 4 7 3 2 5" xfId="7596"/>
    <cellStyle name="Normal 3 4 7 3 2 6" xfId="14186"/>
    <cellStyle name="Normal 3 4 7 3 3" xfId="1552"/>
    <cellStyle name="Normal 3 4 7 3 3 2" xfId="3743"/>
    <cellStyle name="Normal 3 4 7 3 3 2 2" xfId="10333"/>
    <cellStyle name="Normal 3 4 7 3 3 2 3" xfId="16923"/>
    <cellStyle name="Normal 3 4 7 3 3 3" xfId="5941"/>
    <cellStyle name="Normal 3 4 7 3 3 3 2" xfId="12531"/>
    <cellStyle name="Normal 3 4 7 3 3 3 3" xfId="19121"/>
    <cellStyle name="Normal 3 4 7 3 3 4" xfId="8144"/>
    <cellStyle name="Normal 3 4 7 3 3 5" xfId="14734"/>
    <cellStyle name="Normal 3 4 7 3 4" xfId="2644"/>
    <cellStyle name="Normal 3 4 7 3 4 2" xfId="9234"/>
    <cellStyle name="Normal 3 4 7 3 4 3" xfId="15824"/>
    <cellStyle name="Normal 3 4 7 3 5" xfId="4830"/>
    <cellStyle name="Normal 3 4 7 3 5 2" xfId="11420"/>
    <cellStyle name="Normal 3 4 7 3 5 3" xfId="18010"/>
    <cellStyle name="Normal 3 4 7 3 6" xfId="7033"/>
    <cellStyle name="Normal 3 4 7 3 7" xfId="13623"/>
    <cellStyle name="Normal 3 4 7 4" xfId="745"/>
    <cellStyle name="Normal 3 4 7 4 2" xfId="1848"/>
    <cellStyle name="Normal 3 4 7 4 2 2" xfId="4038"/>
    <cellStyle name="Normal 3 4 7 4 2 2 2" xfId="10628"/>
    <cellStyle name="Normal 3 4 7 4 2 2 3" xfId="17218"/>
    <cellStyle name="Normal 3 4 7 4 2 3" xfId="6236"/>
    <cellStyle name="Normal 3 4 7 4 2 3 2" xfId="12826"/>
    <cellStyle name="Normal 3 4 7 4 2 3 3" xfId="19416"/>
    <cellStyle name="Normal 3 4 7 4 2 4" xfId="8439"/>
    <cellStyle name="Normal 3 4 7 4 2 5" xfId="15029"/>
    <cellStyle name="Normal 3 4 7 4 3" xfId="2939"/>
    <cellStyle name="Normal 3 4 7 4 3 2" xfId="9529"/>
    <cellStyle name="Normal 3 4 7 4 3 3" xfId="16119"/>
    <cellStyle name="Normal 3 4 7 4 4" xfId="5137"/>
    <cellStyle name="Normal 3 4 7 4 4 2" xfId="11727"/>
    <cellStyle name="Normal 3 4 7 4 4 3" xfId="18317"/>
    <cellStyle name="Normal 3 4 7 4 5" xfId="7340"/>
    <cellStyle name="Normal 3 4 7 4 6" xfId="13930"/>
    <cellStyle name="Normal 3 4 7 5" xfId="1296"/>
    <cellStyle name="Normal 3 4 7 5 2" xfId="3487"/>
    <cellStyle name="Normal 3 4 7 5 2 2" xfId="10077"/>
    <cellStyle name="Normal 3 4 7 5 2 3" xfId="16667"/>
    <cellStyle name="Normal 3 4 7 5 3" xfId="5685"/>
    <cellStyle name="Normal 3 4 7 5 3 2" xfId="12275"/>
    <cellStyle name="Normal 3 4 7 5 3 3" xfId="18865"/>
    <cellStyle name="Normal 3 4 7 5 4" xfId="7888"/>
    <cellStyle name="Normal 3 4 7 5 5" xfId="14478"/>
    <cellStyle name="Normal 3 4 7 6" xfId="2388"/>
    <cellStyle name="Normal 3 4 7 6 2" xfId="8978"/>
    <cellStyle name="Normal 3 4 7 6 3" xfId="15568"/>
    <cellStyle name="Normal 3 4 7 7" xfId="4574"/>
    <cellStyle name="Normal 3 4 7 7 2" xfId="11164"/>
    <cellStyle name="Normal 3 4 7 7 3" xfId="17754"/>
    <cellStyle name="Normal 3 4 7 8" xfId="6777"/>
    <cellStyle name="Normal 3 4 7 9" xfId="13367"/>
    <cellStyle name="Normal 3 4 8" xfId="209"/>
    <cellStyle name="Normal 3 4 8 2" xfId="470"/>
    <cellStyle name="Normal 3 4 8 2 2" xfId="1025"/>
    <cellStyle name="Normal 3 4 8 2 2 2" xfId="2128"/>
    <cellStyle name="Normal 3 4 8 2 2 2 2" xfId="4318"/>
    <cellStyle name="Normal 3 4 8 2 2 2 2 2" xfId="10908"/>
    <cellStyle name="Normal 3 4 8 2 2 2 2 3" xfId="17498"/>
    <cellStyle name="Normal 3 4 8 2 2 2 3" xfId="6516"/>
    <cellStyle name="Normal 3 4 8 2 2 2 3 2" xfId="13106"/>
    <cellStyle name="Normal 3 4 8 2 2 2 3 3" xfId="19696"/>
    <cellStyle name="Normal 3 4 8 2 2 2 4" xfId="8719"/>
    <cellStyle name="Normal 3 4 8 2 2 2 5" xfId="15309"/>
    <cellStyle name="Normal 3 4 8 2 2 3" xfId="3219"/>
    <cellStyle name="Normal 3 4 8 2 2 3 2" xfId="9809"/>
    <cellStyle name="Normal 3 4 8 2 2 3 3" xfId="16399"/>
    <cellStyle name="Normal 3 4 8 2 2 4" xfId="5417"/>
    <cellStyle name="Normal 3 4 8 2 2 4 2" xfId="12007"/>
    <cellStyle name="Normal 3 4 8 2 2 4 3" xfId="18597"/>
    <cellStyle name="Normal 3 4 8 2 2 5" xfId="7620"/>
    <cellStyle name="Normal 3 4 8 2 2 6" xfId="14210"/>
    <cellStyle name="Normal 3 4 8 2 3" xfId="1576"/>
    <cellStyle name="Normal 3 4 8 2 3 2" xfId="3767"/>
    <cellStyle name="Normal 3 4 8 2 3 2 2" xfId="10357"/>
    <cellStyle name="Normal 3 4 8 2 3 2 3" xfId="16947"/>
    <cellStyle name="Normal 3 4 8 2 3 3" xfId="5965"/>
    <cellStyle name="Normal 3 4 8 2 3 3 2" xfId="12555"/>
    <cellStyle name="Normal 3 4 8 2 3 3 3" xfId="19145"/>
    <cellStyle name="Normal 3 4 8 2 3 4" xfId="8168"/>
    <cellStyle name="Normal 3 4 8 2 3 5" xfId="14758"/>
    <cellStyle name="Normal 3 4 8 2 4" xfId="2668"/>
    <cellStyle name="Normal 3 4 8 2 4 2" xfId="9258"/>
    <cellStyle name="Normal 3 4 8 2 4 3" xfId="15848"/>
    <cellStyle name="Normal 3 4 8 2 5" xfId="4854"/>
    <cellStyle name="Normal 3 4 8 2 5 2" xfId="11444"/>
    <cellStyle name="Normal 3 4 8 2 5 3" xfId="18034"/>
    <cellStyle name="Normal 3 4 8 2 6" xfId="7057"/>
    <cellStyle name="Normal 3 4 8 2 7" xfId="13647"/>
    <cellStyle name="Normal 3 4 8 3" xfId="769"/>
    <cellStyle name="Normal 3 4 8 3 2" xfId="1872"/>
    <cellStyle name="Normal 3 4 8 3 2 2" xfId="4062"/>
    <cellStyle name="Normal 3 4 8 3 2 2 2" xfId="10652"/>
    <cellStyle name="Normal 3 4 8 3 2 2 3" xfId="17242"/>
    <cellStyle name="Normal 3 4 8 3 2 3" xfId="6260"/>
    <cellStyle name="Normal 3 4 8 3 2 3 2" xfId="12850"/>
    <cellStyle name="Normal 3 4 8 3 2 3 3" xfId="19440"/>
    <cellStyle name="Normal 3 4 8 3 2 4" xfId="8463"/>
    <cellStyle name="Normal 3 4 8 3 2 5" xfId="15053"/>
    <cellStyle name="Normal 3 4 8 3 3" xfId="2963"/>
    <cellStyle name="Normal 3 4 8 3 3 2" xfId="9553"/>
    <cellStyle name="Normal 3 4 8 3 3 3" xfId="16143"/>
    <cellStyle name="Normal 3 4 8 3 4" xfId="5161"/>
    <cellStyle name="Normal 3 4 8 3 4 2" xfId="11751"/>
    <cellStyle name="Normal 3 4 8 3 4 3" xfId="18341"/>
    <cellStyle name="Normal 3 4 8 3 5" xfId="7364"/>
    <cellStyle name="Normal 3 4 8 3 6" xfId="13954"/>
    <cellStyle name="Normal 3 4 8 4" xfId="1320"/>
    <cellStyle name="Normal 3 4 8 4 2" xfId="3511"/>
    <cellStyle name="Normal 3 4 8 4 2 2" xfId="10101"/>
    <cellStyle name="Normal 3 4 8 4 2 3" xfId="16691"/>
    <cellStyle name="Normal 3 4 8 4 3" xfId="5709"/>
    <cellStyle name="Normal 3 4 8 4 3 2" xfId="12299"/>
    <cellStyle name="Normal 3 4 8 4 3 3" xfId="18889"/>
    <cellStyle name="Normal 3 4 8 4 4" xfId="7912"/>
    <cellStyle name="Normal 3 4 8 4 5" xfId="14502"/>
    <cellStyle name="Normal 3 4 8 5" xfId="2412"/>
    <cellStyle name="Normal 3 4 8 5 2" xfId="9002"/>
    <cellStyle name="Normal 3 4 8 5 3" xfId="15592"/>
    <cellStyle name="Normal 3 4 8 6" xfId="4598"/>
    <cellStyle name="Normal 3 4 8 6 2" xfId="11188"/>
    <cellStyle name="Normal 3 4 8 6 3" xfId="17778"/>
    <cellStyle name="Normal 3 4 8 7" xfId="6801"/>
    <cellStyle name="Normal 3 4 8 8" xfId="13391"/>
    <cellStyle name="Normal 3 4 9" xfId="328"/>
    <cellStyle name="Normal 3 4 9 2" xfId="587"/>
    <cellStyle name="Normal 3 4 9 2 2" xfId="1141"/>
    <cellStyle name="Normal 3 4 9 2 2 2" xfId="2244"/>
    <cellStyle name="Normal 3 4 9 2 2 2 2" xfId="4434"/>
    <cellStyle name="Normal 3 4 9 2 2 2 2 2" xfId="11024"/>
    <cellStyle name="Normal 3 4 9 2 2 2 2 3" xfId="17614"/>
    <cellStyle name="Normal 3 4 9 2 2 2 3" xfId="6632"/>
    <cellStyle name="Normal 3 4 9 2 2 2 3 2" xfId="13222"/>
    <cellStyle name="Normal 3 4 9 2 2 2 3 3" xfId="19812"/>
    <cellStyle name="Normal 3 4 9 2 2 2 4" xfId="8835"/>
    <cellStyle name="Normal 3 4 9 2 2 2 5" xfId="15425"/>
    <cellStyle name="Normal 3 4 9 2 2 3" xfId="3335"/>
    <cellStyle name="Normal 3 4 9 2 2 3 2" xfId="9925"/>
    <cellStyle name="Normal 3 4 9 2 2 3 3" xfId="16515"/>
    <cellStyle name="Normal 3 4 9 2 2 4" xfId="5533"/>
    <cellStyle name="Normal 3 4 9 2 2 4 2" xfId="12123"/>
    <cellStyle name="Normal 3 4 9 2 2 4 3" xfId="18713"/>
    <cellStyle name="Normal 3 4 9 2 2 5" xfId="7736"/>
    <cellStyle name="Normal 3 4 9 2 2 6" xfId="14326"/>
    <cellStyle name="Normal 3 4 9 2 3" xfId="1692"/>
    <cellStyle name="Normal 3 4 9 2 3 2" xfId="3883"/>
    <cellStyle name="Normal 3 4 9 2 3 2 2" xfId="10473"/>
    <cellStyle name="Normal 3 4 9 2 3 2 3" xfId="17063"/>
    <cellStyle name="Normal 3 4 9 2 3 3" xfId="6081"/>
    <cellStyle name="Normal 3 4 9 2 3 3 2" xfId="12671"/>
    <cellStyle name="Normal 3 4 9 2 3 3 3" xfId="19261"/>
    <cellStyle name="Normal 3 4 9 2 3 4" xfId="8284"/>
    <cellStyle name="Normal 3 4 9 2 3 5" xfId="14874"/>
    <cellStyle name="Normal 3 4 9 2 4" xfId="2784"/>
    <cellStyle name="Normal 3 4 9 2 4 2" xfId="9374"/>
    <cellStyle name="Normal 3 4 9 2 4 3" xfId="15964"/>
    <cellStyle name="Normal 3 4 9 2 5" xfId="4970"/>
    <cellStyle name="Normal 3 4 9 2 5 2" xfId="11560"/>
    <cellStyle name="Normal 3 4 9 2 5 3" xfId="18150"/>
    <cellStyle name="Normal 3 4 9 2 6" xfId="7173"/>
    <cellStyle name="Normal 3 4 9 2 7" xfId="13763"/>
    <cellStyle name="Normal 3 4 9 3" xfId="885"/>
    <cellStyle name="Normal 3 4 9 3 2" xfId="1988"/>
    <cellStyle name="Normal 3 4 9 3 2 2" xfId="4178"/>
    <cellStyle name="Normal 3 4 9 3 2 2 2" xfId="10768"/>
    <cellStyle name="Normal 3 4 9 3 2 2 3" xfId="17358"/>
    <cellStyle name="Normal 3 4 9 3 2 3" xfId="6376"/>
    <cellStyle name="Normal 3 4 9 3 2 3 2" xfId="12966"/>
    <cellStyle name="Normal 3 4 9 3 2 3 3" xfId="19556"/>
    <cellStyle name="Normal 3 4 9 3 2 4" xfId="8579"/>
    <cellStyle name="Normal 3 4 9 3 2 5" xfId="15169"/>
    <cellStyle name="Normal 3 4 9 3 3" xfId="3079"/>
    <cellStyle name="Normal 3 4 9 3 3 2" xfId="9669"/>
    <cellStyle name="Normal 3 4 9 3 3 3" xfId="16259"/>
    <cellStyle name="Normal 3 4 9 3 4" xfId="5277"/>
    <cellStyle name="Normal 3 4 9 3 4 2" xfId="11867"/>
    <cellStyle name="Normal 3 4 9 3 4 3" xfId="18457"/>
    <cellStyle name="Normal 3 4 9 3 5" xfId="7480"/>
    <cellStyle name="Normal 3 4 9 3 6" xfId="14070"/>
    <cellStyle name="Normal 3 4 9 4" xfId="1436"/>
    <cellStyle name="Normal 3 4 9 4 2" xfId="3627"/>
    <cellStyle name="Normal 3 4 9 4 2 2" xfId="10217"/>
    <cellStyle name="Normal 3 4 9 4 2 3" xfId="16807"/>
    <cellStyle name="Normal 3 4 9 4 3" xfId="5825"/>
    <cellStyle name="Normal 3 4 9 4 3 2" xfId="12415"/>
    <cellStyle name="Normal 3 4 9 4 3 3" xfId="19005"/>
    <cellStyle name="Normal 3 4 9 4 4" xfId="8028"/>
    <cellStyle name="Normal 3 4 9 4 5" xfId="14618"/>
    <cellStyle name="Normal 3 4 9 5" xfId="2528"/>
    <cellStyle name="Normal 3 4 9 5 2" xfId="9118"/>
    <cellStyle name="Normal 3 4 9 5 3" xfId="15708"/>
    <cellStyle name="Normal 3 4 9 6" xfId="4714"/>
    <cellStyle name="Normal 3 4 9 6 2" xfId="11304"/>
    <cellStyle name="Normal 3 4 9 6 3" xfId="17894"/>
    <cellStyle name="Normal 3 4 9 7" xfId="6917"/>
    <cellStyle name="Normal 3 4 9 8" xfId="13507"/>
    <cellStyle name="Normal 3 5" xfId="46"/>
    <cellStyle name="Normal 4" xfId="106"/>
    <cellStyle name="Normal 4 10" xfId="13290"/>
    <cellStyle name="Normal 4 2" xfId="203"/>
    <cellStyle name="Normal 4 2 2" xfId="464"/>
    <cellStyle name="Normal 4 2 2 2" xfId="1019"/>
    <cellStyle name="Normal 4 2 2 2 2" xfId="2122"/>
    <cellStyle name="Normal 4 2 2 2 2 2" xfId="4312"/>
    <cellStyle name="Normal 4 2 2 2 2 2 2" xfId="10902"/>
    <cellStyle name="Normal 4 2 2 2 2 2 3" xfId="17492"/>
    <cellStyle name="Normal 4 2 2 2 2 3" xfId="6510"/>
    <cellStyle name="Normal 4 2 2 2 2 3 2" xfId="13100"/>
    <cellStyle name="Normal 4 2 2 2 2 3 3" xfId="19690"/>
    <cellStyle name="Normal 4 2 2 2 2 4" xfId="8713"/>
    <cellStyle name="Normal 4 2 2 2 2 5" xfId="15303"/>
    <cellStyle name="Normal 4 2 2 2 3" xfId="3213"/>
    <cellStyle name="Normal 4 2 2 2 3 2" xfId="9803"/>
    <cellStyle name="Normal 4 2 2 2 3 3" xfId="16393"/>
    <cellStyle name="Normal 4 2 2 2 4" xfId="5411"/>
    <cellStyle name="Normal 4 2 2 2 4 2" xfId="12001"/>
    <cellStyle name="Normal 4 2 2 2 4 3" xfId="18591"/>
    <cellStyle name="Normal 4 2 2 2 5" xfId="7614"/>
    <cellStyle name="Normal 4 2 2 2 6" xfId="14204"/>
    <cellStyle name="Normal 4 2 2 3" xfId="1570"/>
    <cellStyle name="Normal 4 2 2 3 2" xfId="3761"/>
    <cellStyle name="Normal 4 2 2 3 2 2" xfId="10351"/>
    <cellStyle name="Normal 4 2 2 3 2 3" xfId="16941"/>
    <cellStyle name="Normal 4 2 2 3 3" xfId="5959"/>
    <cellStyle name="Normal 4 2 2 3 3 2" xfId="12549"/>
    <cellStyle name="Normal 4 2 2 3 3 3" xfId="19139"/>
    <cellStyle name="Normal 4 2 2 3 4" xfId="8162"/>
    <cellStyle name="Normal 4 2 2 3 5" xfId="14752"/>
    <cellStyle name="Normal 4 2 2 4" xfId="2662"/>
    <cellStyle name="Normal 4 2 2 4 2" xfId="9252"/>
    <cellStyle name="Normal 4 2 2 4 3" xfId="15842"/>
    <cellStyle name="Normal 4 2 2 5" xfId="4848"/>
    <cellStyle name="Normal 4 2 2 5 2" xfId="11438"/>
    <cellStyle name="Normal 4 2 2 5 3" xfId="18028"/>
    <cellStyle name="Normal 4 2 2 6" xfId="7051"/>
    <cellStyle name="Normal 4 2 2 7" xfId="13641"/>
    <cellStyle name="Normal 4 2 3" xfId="763"/>
    <cellStyle name="Normal 4 2 3 2" xfId="1866"/>
    <cellStyle name="Normal 4 2 3 2 2" xfId="4056"/>
    <cellStyle name="Normal 4 2 3 2 2 2" xfId="10646"/>
    <cellStyle name="Normal 4 2 3 2 2 3" xfId="17236"/>
    <cellStyle name="Normal 4 2 3 2 3" xfId="6254"/>
    <cellStyle name="Normal 4 2 3 2 3 2" xfId="12844"/>
    <cellStyle name="Normal 4 2 3 2 3 3" xfId="19434"/>
    <cellStyle name="Normal 4 2 3 2 4" xfId="8457"/>
    <cellStyle name="Normal 4 2 3 2 5" xfId="15047"/>
    <cellStyle name="Normal 4 2 3 3" xfId="2957"/>
    <cellStyle name="Normal 4 2 3 3 2" xfId="9547"/>
    <cellStyle name="Normal 4 2 3 3 3" xfId="16137"/>
    <cellStyle name="Normal 4 2 3 4" xfId="5155"/>
    <cellStyle name="Normal 4 2 3 4 2" xfId="11745"/>
    <cellStyle name="Normal 4 2 3 4 3" xfId="18335"/>
    <cellStyle name="Normal 4 2 3 5" xfId="7358"/>
    <cellStyle name="Normal 4 2 3 6" xfId="13948"/>
    <cellStyle name="Normal 4 2 4" xfId="1314"/>
    <cellStyle name="Normal 4 2 4 2" xfId="3505"/>
    <cellStyle name="Normal 4 2 4 2 2" xfId="10095"/>
    <cellStyle name="Normal 4 2 4 2 3" xfId="16685"/>
    <cellStyle name="Normal 4 2 4 3" xfId="5703"/>
    <cellStyle name="Normal 4 2 4 3 2" xfId="12293"/>
    <cellStyle name="Normal 4 2 4 3 3" xfId="18883"/>
    <cellStyle name="Normal 4 2 4 4" xfId="7906"/>
    <cellStyle name="Normal 4 2 4 5" xfId="14496"/>
    <cellStyle name="Normal 4 2 5" xfId="2406"/>
    <cellStyle name="Normal 4 2 5 2" xfId="8996"/>
    <cellStyle name="Normal 4 2 5 3" xfId="15586"/>
    <cellStyle name="Normal 4 2 6" xfId="4592"/>
    <cellStyle name="Normal 4 2 6 2" xfId="11182"/>
    <cellStyle name="Normal 4 2 6 3" xfId="17772"/>
    <cellStyle name="Normal 4 2 7" xfId="6795"/>
    <cellStyle name="Normal 4 2 8" xfId="13385"/>
    <cellStyle name="Normal 4 3" xfId="348"/>
    <cellStyle name="Normal 4 3 2" xfId="903"/>
    <cellStyle name="Normal 4 3 2 2" xfId="2006"/>
    <cellStyle name="Normal 4 3 2 2 2" xfId="4196"/>
    <cellStyle name="Normal 4 3 2 2 2 2" xfId="10786"/>
    <cellStyle name="Normal 4 3 2 2 2 3" xfId="17376"/>
    <cellStyle name="Normal 4 3 2 2 3" xfId="6394"/>
    <cellStyle name="Normal 4 3 2 2 3 2" xfId="12984"/>
    <cellStyle name="Normal 4 3 2 2 3 3" xfId="19574"/>
    <cellStyle name="Normal 4 3 2 2 4" xfId="8597"/>
    <cellStyle name="Normal 4 3 2 2 5" xfId="15187"/>
    <cellStyle name="Normal 4 3 2 3" xfId="3097"/>
    <cellStyle name="Normal 4 3 2 3 2" xfId="9687"/>
    <cellStyle name="Normal 4 3 2 3 3" xfId="16277"/>
    <cellStyle name="Normal 4 3 2 4" xfId="5295"/>
    <cellStyle name="Normal 4 3 2 4 2" xfId="11885"/>
    <cellStyle name="Normal 4 3 2 4 3" xfId="18475"/>
    <cellStyle name="Normal 4 3 2 5" xfId="7498"/>
    <cellStyle name="Normal 4 3 2 6" xfId="14088"/>
    <cellStyle name="Normal 4 3 3" xfId="1454"/>
    <cellStyle name="Normal 4 3 3 2" xfId="3645"/>
    <cellStyle name="Normal 4 3 3 2 2" xfId="10235"/>
    <cellStyle name="Normal 4 3 3 2 3" xfId="16825"/>
    <cellStyle name="Normal 4 3 3 3" xfId="5843"/>
    <cellStyle name="Normal 4 3 3 3 2" xfId="12433"/>
    <cellStyle name="Normal 4 3 3 3 3" xfId="19023"/>
    <cellStyle name="Normal 4 3 3 4" xfId="8046"/>
    <cellStyle name="Normal 4 3 3 5" xfId="14636"/>
    <cellStyle name="Normal 4 3 4" xfId="2546"/>
    <cellStyle name="Normal 4 3 4 2" xfId="9136"/>
    <cellStyle name="Normal 4 3 4 3" xfId="15726"/>
    <cellStyle name="Normal 4 3 5" xfId="4732"/>
    <cellStyle name="Normal 4 3 5 2" xfId="11322"/>
    <cellStyle name="Normal 4 3 5 3" xfId="17912"/>
    <cellStyle name="Normal 4 3 6" xfId="6935"/>
    <cellStyle name="Normal 4 3 7" xfId="13525"/>
    <cellStyle name="Normal 4 4" xfId="630"/>
    <cellStyle name="Normal 4 4 2" xfId="1734"/>
    <cellStyle name="Normal 4 4 2 2" xfId="3925"/>
    <cellStyle name="Normal 4 4 2 2 2" xfId="10515"/>
    <cellStyle name="Normal 4 4 2 2 3" xfId="17105"/>
    <cellStyle name="Normal 4 4 2 3" xfId="6123"/>
    <cellStyle name="Normal 4 4 2 3 2" xfId="12713"/>
    <cellStyle name="Normal 4 4 2 3 3" xfId="19303"/>
    <cellStyle name="Normal 4 4 2 4" xfId="8326"/>
    <cellStyle name="Normal 4 4 2 5" xfId="14916"/>
    <cellStyle name="Normal 4 4 3" xfId="2826"/>
    <cellStyle name="Normal 4 4 3 2" xfId="9416"/>
    <cellStyle name="Normal 4 4 3 3" xfId="16006"/>
    <cellStyle name="Normal 4 4 4" xfId="5024"/>
    <cellStyle name="Normal 4 4 4 2" xfId="11614"/>
    <cellStyle name="Normal 4 4 4 3" xfId="18204"/>
    <cellStyle name="Normal 4 4 5" xfId="7227"/>
    <cellStyle name="Normal 4 4 6" xfId="13817"/>
    <cellStyle name="Normal 4 5" xfId="668"/>
    <cellStyle name="Normal 4 5 2" xfId="1771"/>
    <cellStyle name="Normal 4 5 2 2" xfId="3961"/>
    <cellStyle name="Normal 4 5 2 2 2" xfId="10551"/>
    <cellStyle name="Normal 4 5 2 2 3" xfId="17141"/>
    <cellStyle name="Normal 4 5 2 3" xfId="6159"/>
    <cellStyle name="Normal 4 5 2 3 2" xfId="12749"/>
    <cellStyle name="Normal 4 5 2 3 3" xfId="19339"/>
    <cellStyle name="Normal 4 5 2 4" xfId="8362"/>
    <cellStyle name="Normal 4 5 2 5" xfId="14952"/>
    <cellStyle name="Normal 4 5 3" xfId="2862"/>
    <cellStyle name="Normal 4 5 3 2" xfId="9452"/>
    <cellStyle name="Normal 4 5 3 3" xfId="16042"/>
    <cellStyle name="Normal 4 5 4" xfId="5060"/>
    <cellStyle name="Normal 4 5 4 2" xfId="11650"/>
    <cellStyle name="Normal 4 5 4 3" xfId="18240"/>
    <cellStyle name="Normal 4 5 5" xfId="7263"/>
    <cellStyle name="Normal 4 5 6" xfId="13853"/>
    <cellStyle name="Normal 4 6" xfId="1198"/>
    <cellStyle name="Normal 4 6 2" xfId="3389"/>
    <cellStyle name="Normal 4 6 2 2" xfId="9979"/>
    <cellStyle name="Normal 4 6 2 3" xfId="16569"/>
    <cellStyle name="Normal 4 6 3" xfId="5587"/>
    <cellStyle name="Normal 4 6 3 2" xfId="12177"/>
    <cellStyle name="Normal 4 6 3 3" xfId="18767"/>
    <cellStyle name="Normal 4 6 4" xfId="7790"/>
    <cellStyle name="Normal 4 6 5" xfId="14380"/>
    <cellStyle name="Normal 4 7" xfId="2311"/>
    <cellStyle name="Normal 4 7 2" xfId="8901"/>
    <cellStyle name="Normal 4 7 3" xfId="15491"/>
    <cellStyle name="Normal 4 8" xfId="4476"/>
    <cellStyle name="Normal 4 8 2" xfId="11066"/>
    <cellStyle name="Normal 4 8 3" xfId="17656"/>
    <cellStyle name="Normal 4 9" xfId="6700"/>
    <cellStyle name="Normal 5" xfId="65"/>
    <cellStyle name="Normal 5 10" xfId="358"/>
    <cellStyle name="Normal 5 10 2" xfId="913"/>
    <cellStyle name="Normal 5 10 2 2" xfId="2016"/>
    <cellStyle name="Normal 5 10 2 2 2" xfId="4206"/>
    <cellStyle name="Normal 5 10 2 2 2 2" xfId="10796"/>
    <cellStyle name="Normal 5 10 2 2 2 3" xfId="17386"/>
    <cellStyle name="Normal 5 10 2 2 3" xfId="6404"/>
    <cellStyle name="Normal 5 10 2 2 3 2" xfId="12994"/>
    <cellStyle name="Normal 5 10 2 2 3 3" xfId="19584"/>
    <cellStyle name="Normal 5 10 2 2 4" xfId="8607"/>
    <cellStyle name="Normal 5 10 2 2 5" xfId="15197"/>
    <cellStyle name="Normal 5 10 2 3" xfId="3107"/>
    <cellStyle name="Normal 5 10 2 3 2" xfId="9697"/>
    <cellStyle name="Normal 5 10 2 3 3" xfId="16287"/>
    <cellStyle name="Normal 5 10 2 4" xfId="5305"/>
    <cellStyle name="Normal 5 10 2 4 2" xfId="11895"/>
    <cellStyle name="Normal 5 10 2 4 3" xfId="18485"/>
    <cellStyle name="Normal 5 10 2 5" xfId="7508"/>
    <cellStyle name="Normal 5 10 2 6" xfId="14098"/>
    <cellStyle name="Normal 5 10 3" xfId="1464"/>
    <cellStyle name="Normal 5 10 3 2" xfId="3655"/>
    <cellStyle name="Normal 5 10 3 2 2" xfId="10245"/>
    <cellStyle name="Normal 5 10 3 2 3" xfId="16835"/>
    <cellStyle name="Normal 5 10 3 3" xfId="5853"/>
    <cellStyle name="Normal 5 10 3 3 2" xfId="12443"/>
    <cellStyle name="Normal 5 10 3 3 3" xfId="19033"/>
    <cellStyle name="Normal 5 10 3 4" xfId="8056"/>
    <cellStyle name="Normal 5 10 3 5" xfId="14646"/>
    <cellStyle name="Normal 5 10 4" xfId="2556"/>
    <cellStyle name="Normal 5 10 4 2" xfId="9146"/>
    <cellStyle name="Normal 5 10 4 3" xfId="15736"/>
    <cellStyle name="Normal 5 10 5" xfId="4742"/>
    <cellStyle name="Normal 5 10 5 2" xfId="11332"/>
    <cellStyle name="Normal 5 10 5 3" xfId="17922"/>
    <cellStyle name="Normal 5 10 6" xfId="6945"/>
    <cellStyle name="Normal 5 10 7" xfId="13535"/>
    <cellStyle name="Normal 5 11" xfId="615"/>
    <cellStyle name="Normal 5 11 2" xfId="1169"/>
    <cellStyle name="Normal 5 11 2 2" xfId="2272"/>
    <cellStyle name="Normal 5 11 2 2 2" xfId="4462"/>
    <cellStyle name="Normal 5 11 2 2 2 2" xfId="11052"/>
    <cellStyle name="Normal 5 11 2 2 2 3" xfId="17642"/>
    <cellStyle name="Normal 5 11 2 2 3" xfId="6660"/>
    <cellStyle name="Normal 5 11 2 2 3 2" xfId="13250"/>
    <cellStyle name="Normal 5 11 2 2 3 3" xfId="19840"/>
    <cellStyle name="Normal 5 11 2 2 4" xfId="8863"/>
    <cellStyle name="Normal 5 11 2 2 5" xfId="15453"/>
    <cellStyle name="Normal 5 11 2 3" xfId="3363"/>
    <cellStyle name="Normal 5 11 2 3 2" xfId="9953"/>
    <cellStyle name="Normal 5 11 2 3 3" xfId="16543"/>
    <cellStyle name="Normal 5 11 2 4" xfId="5561"/>
    <cellStyle name="Normal 5 11 2 4 2" xfId="12151"/>
    <cellStyle name="Normal 5 11 2 4 3" xfId="18741"/>
    <cellStyle name="Normal 5 11 2 5" xfId="7764"/>
    <cellStyle name="Normal 5 11 2 6" xfId="14354"/>
    <cellStyle name="Normal 5 11 3" xfId="1720"/>
    <cellStyle name="Normal 5 11 3 2" xfId="3911"/>
    <cellStyle name="Normal 5 11 3 2 2" xfId="10501"/>
    <cellStyle name="Normal 5 11 3 2 3" xfId="17091"/>
    <cellStyle name="Normal 5 11 3 3" xfId="6109"/>
    <cellStyle name="Normal 5 11 3 3 2" xfId="12699"/>
    <cellStyle name="Normal 5 11 3 3 3" xfId="19289"/>
    <cellStyle name="Normal 5 11 3 4" xfId="8312"/>
    <cellStyle name="Normal 5 11 3 5" xfId="14902"/>
    <cellStyle name="Normal 5 11 4" xfId="2812"/>
    <cellStyle name="Normal 5 11 4 2" xfId="9402"/>
    <cellStyle name="Normal 5 11 4 3" xfId="15992"/>
    <cellStyle name="Normal 5 11 5" xfId="4998"/>
    <cellStyle name="Normal 5 11 5 2" xfId="11588"/>
    <cellStyle name="Normal 5 11 5 3" xfId="18178"/>
    <cellStyle name="Normal 5 11 6" xfId="7201"/>
    <cellStyle name="Normal 5 11 7" xfId="13791"/>
    <cellStyle name="Normal 5 12" xfId="653"/>
    <cellStyle name="Normal 5 12 2" xfId="1757"/>
    <cellStyle name="Normal 5 12 2 2" xfId="3947"/>
    <cellStyle name="Normal 5 12 2 2 2" xfId="10537"/>
    <cellStyle name="Normal 5 12 2 2 3" xfId="17127"/>
    <cellStyle name="Normal 5 12 2 3" xfId="6145"/>
    <cellStyle name="Normal 5 12 2 3 2" xfId="12735"/>
    <cellStyle name="Normal 5 12 2 3 3" xfId="19325"/>
    <cellStyle name="Normal 5 12 2 4" xfId="8348"/>
    <cellStyle name="Normal 5 12 2 5" xfId="14938"/>
    <cellStyle name="Normal 5 12 3" xfId="2848"/>
    <cellStyle name="Normal 5 12 3 2" xfId="9438"/>
    <cellStyle name="Normal 5 12 3 3" xfId="16028"/>
    <cellStyle name="Normal 5 12 4" xfId="5046"/>
    <cellStyle name="Normal 5 12 4 2" xfId="11636"/>
    <cellStyle name="Normal 5 12 4 3" xfId="18226"/>
    <cellStyle name="Normal 5 12 5" xfId="7249"/>
    <cellStyle name="Normal 5 12 6" xfId="13839"/>
    <cellStyle name="Normal 5 13" xfId="1208"/>
    <cellStyle name="Normal 5 13 2" xfId="3399"/>
    <cellStyle name="Normal 5 13 2 2" xfId="9989"/>
    <cellStyle name="Normal 5 13 2 3" xfId="16579"/>
    <cellStyle name="Normal 5 13 3" xfId="5597"/>
    <cellStyle name="Normal 5 13 3 2" xfId="12187"/>
    <cellStyle name="Normal 5 13 3 3" xfId="18777"/>
    <cellStyle name="Normal 5 13 4" xfId="7800"/>
    <cellStyle name="Normal 5 13 5" xfId="14390"/>
    <cellStyle name="Normal 5 14" xfId="2297"/>
    <cellStyle name="Normal 5 14 2" xfId="8887"/>
    <cellStyle name="Normal 5 14 3" xfId="15477"/>
    <cellStyle name="Normal 5 15" xfId="4486"/>
    <cellStyle name="Normal 5 15 2" xfId="11076"/>
    <cellStyle name="Normal 5 15 3" xfId="17666"/>
    <cellStyle name="Normal 5 16" xfId="6686"/>
    <cellStyle name="Normal 5 17" xfId="13276"/>
    <cellStyle name="Normal 5 2" xfId="118"/>
    <cellStyle name="Normal 5 2 2" xfId="224"/>
    <cellStyle name="Normal 5 2 2 2" xfId="485"/>
    <cellStyle name="Normal 5 2 2 2 2" xfId="1040"/>
    <cellStyle name="Normal 5 2 2 2 2 2" xfId="2143"/>
    <cellStyle name="Normal 5 2 2 2 2 2 2" xfId="4333"/>
    <cellStyle name="Normal 5 2 2 2 2 2 2 2" xfId="10923"/>
    <cellStyle name="Normal 5 2 2 2 2 2 2 3" xfId="17513"/>
    <cellStyle name="Normal 5 2 2 2 2 2 3" xfId="6531"/>
    <cellStyle name="Normal 5 2 2 2 2 2 3 2" xfId="13121"/>
    <cellStyle name="Normal 5 2 2 2 2 2 3 3" xfId="19711"/>
    <cellStyle name="Normal 5 2 2 2 2 2 4" xfId="8734"/>
    <cellStyle name="Normal 5 2 2 2 2 2 5" xfId="15324"/>
    <cellStyle name="Normal 5 2 2 2 2 3" xfId="3234"/>
    <cellStyle name="Normal 5 2 2 2 2 3 2" xfId="9824"/>
    <cellStyle name="Normal 5 2 2 2 2 3 3" xfId="16414"/>
    <cellStyle name="Normal 5 2 2 2 2 4" xfId="5432"/>
    <cellStyle name="Normal 5 2 2 2 2 4 2" xfId="12022"/>
    <cellStyle name="Normal 5 2 2 2 2 4 3" xfId="18612"/>
    <cellStyle name="Normal 5 2 2 2 2 5" xfId="7635"/>
    <cellStyle name="Normal 5 2 2 2 2 6" xfId="14225"/>
    <cellStyle name="Normal 5 2 2 2 3" xfId="1591"/>
    <cellStyle name="Normal 5 2 2 2 3 2" xfId="3782"/>
    <cellStyle name="Normal 5 2 2 2 3 2 2" xfId="10372"/>
    <cellStyle name="Normal 5 2 2 2 3 2 3" xfId="16962"/>
    <cellStyle name="Normal 5 2 2 2 3 3" xfId="5980"/>
    <cellStyle name="Normal 5 2 2 2 3 3 2" xfId="12570"/>
    <cellStyle name="Normal 5 2 2 2 3 3 3" xfId="19160"/>
    <cellStyle name="Normal 5 2 2 2 3 4" xfId="8183"/>
    <cellStyle name="Normal 5 2 2 2 3 5" xfId="14773"/>
    <cellStyle name="Normal 5 2 2 2 4" xfId="2683"/>
    <cellStyle name="Normal 5 2 2 2 4 2" xfId="9273"/>
    <cellStyle name="Normal 5 2 2 2 4 3" xfId="15863"/>
    <cellStyle name="Normal 5 2 2 2 5" xfId="4869"/>
    <cellStyle name="Normal 5 2 2 2 5 2" xfId="11459"/>
    <cellStyle name="Normal 5 2 2 2 5 3" xfId="18049"/>
    <cellStyle name="Normal 5 2 2 2 6" xfId="7072"/>
    <cellStyle name="Normal 5 2 2 2 7" xfId="13662"/>
    <cellStyle name="Normal 5 2 2 3" xfId="784"/>
    <cellStyle name="Normal 5 2 2 3 2" xfId="1887"/>
    <cellStyle name="Normal 5 2 2 3 2 2" xfId="4077"/>
    <cellStyle name="Normal 5 2 2 3 2 2 2" xfId="10667"/>
    <cellStyle name="Normal 5 2 2 3 2 2 3" xfId="17257"/>
    <cellStyle name="Normal 5 2 2 3 2 3" xfId="6275"/>
    <cellStyle name="Normal 5 2 2 3 2 3 2" xfId="12865"/>
    <cellStyle name="Normal 5 2 2 3 2 3 3" xfId="19455"/>
    <cellStyle name="Normal 5 2 2 3 2 4" xfId="8478"/>
    <cellStyle name="Normal 5 2 2 3 2 5" xfId="15068"/>
    <cellStyle name="Normal 5 2 2 3 3" xfId="2978"/>
    <cellStyle name="Normal 5 2 2 3 3 2" xfId="9568"/>
    <cellStyle name="Normal 5 2 2 3 3 3" xfId="16158"/>
    <cellStyle name="Normal 5 2 2 3 4" xfId="5176"/>
    <cellStyle name="Normal 5 2 2 3 4 2" xfId="11766"/>
    <cellStyle name="Normal 5 2 2 3 4 3" xfId="18356"/>
    <cellStyle name="Normal 5 2 2 3 5" xfId="7379"/>
    <cellStyle name="Normal 5 2 2 3 6" xfId="13969"/>
    <cellStyle name="Normal 5 2 2 4" xfId="1335"/>
    <cellStyle name="Normal 5 2 2 4 2" xfId="3526"/>
    <cellStyle name="Normal 5 2 2 4 2 2" xfId="10116"/>
    <cellStyle name="Normal 5 2 2 4 2 3" xfId="16706"/>
    <cellStyle name="Normal 5 2 2 4 3" xfId="5724"/>
    <cellStyle name="Normal 5 2 2 4 3 2" xfId="12314"/>
    <cellStyle name="Normal 5 2 2 4 3 3" xfId="18904"/>
    <cellStyle name="Normal 5 2 2 4 4" xfId="7927"/>
    <cellStyle name="Normal 5 2 2 4 5" xfId="14517"/>
    <cellStyle name="Normal 5 2 2 5" xfId="2427"/>
    <cellStyle name="Normal 5 2 2 5 2" xfId="9017"/>
    <cellStyle name="Normal 5 2 2 5 3" xfId="15607"/>
    <cellStyle name="Normal 5 2 2 6" xfId="4613"/>
    <cellStyle name="Normal 5 2 2 6 2" xfId="11203"/>
    <cellStyle name="Normal 5 2 2 6 3" xfId="17793"/>
    <cellStyle name="Normal 5 2 2 7" xfId="6816"/>
    <cellStyle name="Normal 5 2 2 8" xfId="13406"/>
    <cellStyle name="Normal 5 2 3" xfId="369"/>
    <cellStyle name="Normal 5 2 3 2" xfId="924"/>
    <cellStyle name="Normal 5 2 3 2 2" xfId="2027"/>
    <cellStyle name="Normal 5 2 3 2 2 2" xfId="4217"/>
    <cellStyle name="Normal 5 2 3 2 2 2 2" xfId="10807"/>
    <cellStyle name="Normal 5 2 3 2 2 2 3" xfId="17397"/>
    <cellStyle name="Normal 5 2 3 2 2 3" xfId="6415"/>
    <cellStyle name="Normal 5 2 3 2 2 3 2" xfId="13005"/>
    <cellStyle name="Normal 5 2 3 2 2 3 3" xfId="19595"/>
    <cellStyle name="Normal 5 2 3 2 2 4" xfId="8618"/>
    <cellStyle name="Normal 5 2 3 2 2 5" xfId="15208"/>
    <cellStyle name="Normal 5 2 3 2 3" xfId="3118"/>
    <cellStyle name="Normal 5 2 3 2 3 2" xfId="9708"/>
    <cellStyle name="Normal 5 2 3 2 3 3" xfId="16298"/>
    <cellStyle name="Normal 5 2 3 2 4" xfId="5316"/>
    <cellStyle name="Normal 5 2 3 2 4 2" xfId="11906"/>
    <cellStyle name="Normal 5 2 3 2 4 3" xfId="18496"/>
    <cellStyle name="Normal 5 2 3 2 5" xfId="7519"/>
    <cellStyle name="Normal 5 2 3 2 6" xfId="14109"/>
    <cellStyle name="Normal 5 2 3 3" xfId="1475"/>
    <cellStyle name="Normal 5 2 3 3 2" xfId="3666"/>
    <cellStyle name="Normal 5 2 3 3 2 2" xfId="10256"/>
    <cellStyle name="Normal 5 2 3 3 2 3" xfId="16846"/>
    <cellStyle name="Normal 5 2 3 3 3" xfId="5864"/>
    <cellStyle name="Normal 5 2 3 3 3 2" xfId="12454"/>
    <cellStyle name="Normal 5 2 3 3 3 3" xfId="19044"/>
    <cellStyle name="Normal 5 2 3 3 4" xfId="8067"/>
    <cellStyle name="Normal 5 2 3 3 5" xfId="14657"/>
    <cellStyle name="Normal 5 2 3 4" xfId="2567"/>
    <cellStyle name="Normal 5 2 3 4 2" xfId="9157"/>
    <cellStyle name="Normal 5 2 3 4 3" xfId="15747"/>
    <cellStyle name="Normal 5 2 3 5" xfId="4753"/>
    <cellStyle name="Normal 5 2 3 5 2" xfId="11343"/>
    <cellStyle name="Normal 5 2 3 5 3" xfId="17933"/>
    <cellStyle name="Normal 5 2 3 6" xfId="6956"/>
    <cellStyle name="Normal 5 2 3 7" xfId="13546"/>
    <cellStyle name="Normal 5 2 4" xfId="680"/>
    <cellStyle name="Normal 5 2 4 2" xfId="1783"/>
    <cellStyle name="Normal 5 2 4 2 2" xfId="3973"/>
    <cellStyle name="Normal 5 2 4 2 2 2" xfId="10563"/>
    <cellStyle name="Normal 5 2 4 2 2 3" xfId="17153"/>
    <cellStyle name="Normal 5 2 4 2 3" xfId="6171"/>
    <cellStyle name="Normal 5 2 4 2 3 2" xfId="12761"/>
    <cellStyle name="Normal 5 2 4 2 3 3" xfId="19351"/>
    <cellStyle name="Normal 5 2 4 2 4" xfId="8374"/>
    <cellStyle name="Normal 5 2 4 2 5" xfId="14964"/>
    <cellStyle name="Normal 5 2 4 3" xfId="2874"/>
    <cellStyle name="Normal 5 2 4 3 2" xfId="9464"/>
    <cellStyle name="Normal 5 2 4 3 3" xfId="16054"/>
    <cellStyle name="Normal 5 2 4 4" xfId="5072"/>
    <cellStyle name="Normal 5 2 4 4 2" xfId="11662"/>
    <cellStyle name="Normal 5 2 4 4 3" xfId="18252"/>
    <cellStyle name="Normal 5 2 4 5" xfId="7275"/>
    <cellStyle name="Normal 5 2 4 6" xfId="13865"/>
    <cellStyle name="Normal 5 2 5" xfId="1219"/>
    <cellStyle name="Normal 5 2 5 2" xfId="3410"/>
    <cellStyle name="Normal 5 2 5 2 2" xfId="10000"/>
    <cellStyle name="Normal 5 2 5 2 3" xfId="16590"/>
    <cellStyle name="Normal 5 2 5 3" xfId="5608"/>
    <cellStyle name="Normal 5 2 5 3 2" xfId="12198"/>
    <cellStyle name="Normal 5 2 5 3 3" xfId="18788"/>
    <cellStyle name="Normal 5 2 5 4" xfId="7811"/>
    <cellStyle name="Normal 5 2 5 5" xfId="14401"/>
    <cellStyle name="Normal 5 2 6" xfId="2323"/>
    <cellStyle name="Normal 5 2 6 2" xfId="8913"/>
    <cellStyle name="Normal 5 2 6 3" xfId="15503"/>
    <cellStyle name="Normal 5 2 7" xfId="4497"/>
    <cellStyle name="Normal 5 2 7 2" xfId="11087"/>
    <cellStyle name="Normal 5 2 7 3" xfId="17677"/>
    <cellStyle name="Normal 5 2 8" xfId="6712"/>
    <cellStyle name="Normal 5 2 9" xfId="13302"/>
    <cellStyle name="Normal 5 3" xfId="129"/>
    <cellStyle name="Normal 5 3 2" xfId="235"/>
    <cellStyle name="Normal 5 3 2 2" xfId="496"/>
    <cellStyle name="Normal 5 3 2 2 2" xfId="1051"/>
    <cellStyle name="Normal 5 3 2 2 2 2" xfId="2154"/>
    <cellStyle name="Normal 5 3 2 2 2 2 2" xfId="4344"/>
    <cellStyle name="Normal 5 3 2 2 2 2 2 2" xfId="10934"/>
    <cellStyle name="Normal 5 3 2 2 2 2 2 3" xfId="17524"/>
    <cellStyle name="Normal 5 3 2 2 2 2 3" xfId="6542"/>
    <cellStyle name="Normal 5 3 2 2 2 2 3 2" xfId="13132"/>
    <cellStyle name="Normal 5 3 2 2 2 2 3 3" xfId="19722"/>
    <cellStyle name="Normal 5 3 2 2 2 2 4" xfId="8745"/>
    <cellStyle name="Normal 5 3 2 2 2 2 5" xfId="15335"/>
    <cellStyle name="Normal 5 3 2 2 2 3" xfId="3245"/>
    <cellStyle name="Normal 5 3 2 2 2 3 2" xfId="9835"/>
    <cellStyle name="Normal 5 3 2 2 2 3 3" xfId="16425"/>
    <cellStyle name="Normal 5 3 2 2 2 4" xfId="5443"/>
    <cellStyle name="Normal 5 3 2 2 2 4 2" xfId="12033"/>
    <cellStyle name="Normal 5 3 2 2 2 4 3" xfId="18623"/>
    <cellStyle name="Normal 5 3 2 2 2 5" xfId="7646"/>
    <cellStyle name="Normal 5 3 2 2 2 6" xfId="14236"/>
    <cellStyle name="Normal 5 3 2 2 3" xfId="1602"/>
    <cellStyle name="Normal 5 3 2 2 3 2" xfId="3793"/>
    <cellStyle name="Normal 5 3 2 2 3 2 2" xfId="10383"/>
    <cellStyle name="Normal 5 3 2 2 3 2 3" xfId="16973"/>
    <cellStyle name="Normal 5 3 2 2 3 3" xfId="5991"/>
    <cellStyle name="Normal 5 3 2 2 3 3 2" xfId="12581"/>
    <cellStyle name="Normal 5 3 2 2 3 3 3" xfId="19171"/>
    <cellStyle name="Normal 5 3 2 2 3 4" xfId="8194"/>
    <cellStyle name="Normal 5 3 2 2 3 5" xfId="14784"/>
    <cellStyle name="Normal 5 3 2 2 4" xfId="2694"/>
    <cellStyle name="Normal 5 3 2 2 4 2" xfId="9284"/>
    <cellStyle name="Normal 5 3 2 2 4 3" xfId="15874"/>
    <cellStyle name="Normal 5 3 2 2 5" xfId="4880"/>
    <cellStyle name="Normal 5 3 2 2 5 2" xfId="11470"/>
    <cellStyle name="Normal 5 3 2 2 5 3" xfId="18060"/>
    <cellStyle name="Normal 5 3 2 2 6" xfId="7083"/>
    <cellStyle name="Normal 5 3 2 2 7" xfId="13673"/>
    <cellStyle name="Normal 5 3 2 3" xfId="795"/>
    <cellStyle name="Normal 5 3 2 3 2" xfId="1898"/>
    <cellStyle name="Normal 5 3 2 3 2 2" xfId="4088"/>
    <cellStyle name="Normal 5 3 2 3 2 2 2" xfId="10678"/>
    <cellStyle name="Normal 5 3 2 3 2 2 3" xfId="17268"/>
    <cellStyle name="Normal 5 3 2 3 2 3" xfId="6286"/>
    <cellStyle name="Normal 5 3 2 3 2 3 2" xfId="12876"/>
    <cellStyle name="Normal 5 3 2 3 2 3 3" xfId="19466"/>
    <cellStyle name="Normal 5 3 2 3 2 4" xfId="8489"/>
    <cellStyle name="Normal 5 3 2 3 2 5" xfId="15079"/>
    <cellStyle name="Normal 5 3 2 3 3" xfId="2989"/>
    <cellStyle name="Normal 5 3 2 3 3 2" xfId="9579"/>
    <cellStyle name="Normal 5 3 2 3 3 3" xfId="16169"/>
    <cellStyle name="Normal 5 3 2 3 4" xfId="5187"/>
    <cellStyle name="Normal 5 3 2 3 4 2" xfId="11777"/>
    <cellStyle name="Normal 5 3 2 3 4 3" xfId="18367"/>
    <cellStyle name="Normal 5 3 2 3 5" xfId="7390"/>
    <cellStyle name="Normal 5 3 2 3 6" xfId="13980"/>
    <cellStyle name="Normal 5 3 2 4" xfId="1346"/>
    <cellStyle name="Normal 5 3 2 4 2" xfId="3537"/>
    <cellStyle name="Normal 5 3 2 4 2 2" xfId="10127"/>
    <cellStyle name="Normal 5 3 2 4 2 3" xfId="16717"/>
    <cellStyle name="Normal 5 3 2 4 3" xfId="5735"/>
    <cellStyle name="Normal 5 3 2 4 3 2" xfId="12325"/>
    <cellStyle name="Normal 5 3 2 4 3 3" xfId="18915"/>
    <cellStyle name="Normal 5 3 2 4 4" xfId="7938"/>
    <cellStyle name="Normal 5 3 2 4 5" xfId="14528"/>
    <cellStyle name="Normal 5 3 2 5" xfId="2438"/>
    <cellStyle name="Normal 5 3 2 5 2" xfId="9028"/>
    <cellStyle name="Normal 5 3 2 5 3" xfId="15618"/>
    <cellStyle name="Normal 5 3 2 6" xfId="4624"/>
    <cellStyle name="Normal 5 3 2 6 2" xfId="11214"/>
    <cellStyle name="Normal 5 3 2 6 3" xfId="17804"/>
    <cellStyle name="Normal 5 3 2 7" xfId="6827"/>
    <cellStyle name="Normal 5 3 2 8" xfId="13417"/>
    <cellStyle name="Normal 5 3 3" xfId="380"/>
    <cellStyle name="Normal 5 3 3 2" xfId="935"/>
    <cellStyle name="Normal 5 3 3 2 2" xfId="2038"/>
    <cellStyle name="Normal 5 3 3 2 2 2" xfId="4228"/>
    <cellStyle name="Normal 5 3 3 2 2 2 2" xfId="10818"/>
    <cellStyle name="Normal 5 3 3 2 2 2 3" xfId="17408"/>
    <cellStyle name="Normal 5 3 3 2 2 3" xfId="6426"/>
    <cellStyle name="Normal 5 3 3 2 2 3 2" xfId="13016"/>
    <cellStyle name="Normal 5 3 3 2 2 3 3" xfId="19606"/>
    <cellStyle name="Normal 5 3 3 2 2 4" xfId="8629"/>
    <cellStyle name="Normal 5 3 3 2 2 5" xfId="15219"/>
    <cellStyle name="Normal 5 3 3 2 3" xfId="3129"/>
    <cellStyle name="Normal 5 3 3 2 3 2" xfId="9719"/>
    <cellStyle name="Normal 5 3 3 2 3 3" xfId="16309"/>
    <cellStyle name="Normal 5 3 3 2 4" xfId="5327"/>
    <cellStyle name="Normal 5 3 3 2 4 2" xfId="11917"/>
    <cellStyle name="Normal 5 3 3 2 4 3" xfId="18507"/>
    <cellStyle name="Normal 5 3 3 2 5" xfId="7530"/>
    <cellStyle name="Normal 5 3 3 2 6" xfId="14120"/>
    <cellStyle name="Normal 5 3 3 3" xfId="1486"/>
    <cellStyle name="Normal 5 3 3 3 2" xfId="3677"/>
    <cellStyle name="Normal 5 3 3 3 2 2" xfId="10267"/>
    <cellStyle name="Normal 5 3 3 3 2 3" xfId="16857"/>
    <cellStyle name="Normal 5 3 3 3 3" xfId="5875"/>
    <cellStyle name="Normal 5 3 3 3 3 2" xfId="12465"/>
    <cellStyle name="Normal 5 3 3 3 3 3" xfId="19055"/>
    <cellStyle name="Normal 5 3 3 3 4" xfId="8078"/>
    <cellStyle name="Normal 5 3 3 3 5" xfId="14668"/>
    <cellStyle name="Normal 5 3 3 4" xfId="2578"/>
    <cellStyle name="Normal 5 3 3 4 2" xfId="9168"/>
    <cellStyle name="Normal 5 3 3 4 3" xfId="15758"/>
    <cellStyle name="Normal 5 3 3 5" xfId="4764"/>
    <cellStyle name="Normal 5 3 3 5 2" xfId="11354"/>
    <cellStyle name="Normal 5 3 3 5 3" xfId="17944"/>
    <cellStyle name="Normal 5 3 3 6" xfId="6967"/>
    <cellStyle name="Normal 5 3 3 7" xfId="13557"/>
    <cellStyle name="Normal 5 3 4" xfId="691"/>
    <cellStyle name="Normal 5 3 4 2" xfId="1794"/>
    <cellStyle name="Normal 5 3 4 2 2" xfId="3984"/>
    <cellStyle name="Normal 5 3 4 2 2 2" xfId="10574"/>
    <cellStyle name="Normal 5 3 4 2 2 3" xfId="17164"/>
    <cellStyle name="Normal 5 3 4 2 3" xfId="6182"/>
    <cellStyle name="Normal 5 3 4 2 3 2" xfId="12772"/>
    <cellStyle name="Normal 5 3 4 2 3 3" xfId="19362"/>
    <cellStyle name="Normal 5 3 4 2 4" xfId="8385"/>
    <cellStyle name="Normal 5 3 4 2 5" xfId="14975"/>
    <cellStyle name="Normal 5 3 4 3" xfId="2885"/>
    <cellStyle name="Normal 5 3 4 3 2" xfId="9475"/>
    <cellStyle name="Normal 5 3 4 3 3" xfId="16065"/>
    <cellStyle name="Normal 5 3 4 4" xfId="5083"/>
    <cellStyle name="Normal 5 3 4 4 2" xfId="11673"/>
    <cellStyle name="Normal 5 3 4 4 3" xfId="18263"/>
    <cellStyle name="Normal 5 3 4 5" xfId="7286"/>
    <cellStyle name="Normal 5 3 4 6" xfId="13876"/>
    <cellStyle name="Normal 5 3 5" xfId="1230"/>
    <cellStyle name="Normal 5 3 5 2" xfId="3421"/>
    <cellStyle name="Normal 5 3 5 2 2" xfId="10011"/>
    <cellStyle name="Normal 5 3 5 2 3" xfId="16601"/>
    <cellStyle name="Normal 5 3 5 3" xfId="5619"/>
    <cellStyle name="Normal 5 3 5 3 2" xfId="12209"/>
    <cellStyle name="Normal 5 3 5 3 3" xfId="18799"/>
    <cellStyle name="Normal 5 3 5 4" xfId="7822"/>
    <cellStyle name="Normal 5 3 5 5" xfId="14412"/>
    <cellStyle name="Normal 5 3 6" xfId="2334"/>
    <cellStyle name="Normal 5 3 6 2" xfId="8924"/>
    <cellStyle name="Normal 5 3 6 3" xfId="15514"/>
    <cellStyle name="Normal 5 3 7" xfId="4508"/>
    <cellStyle name="Normal 5 3 7 2" xfId="11098"/>
    <cellStyle name="Normal 5 3 7 3" xfId="17688"/>
    <cellStyle name="Normal 5 3 8" xfId="6723"/>
    <cellStyle name="Normal 5 3 9" xfId="13313"/>
    <cellStyle name="Normal 5 4" xfId="140"/>
    <cellStyle name="Normal 5 4 2" xfId="246"/>
    <cellStyle name="Normal 5 4 2 2" xfId="507"/>
    <cellStyle name="Normal 5 4 2 2 2" xfId="1062"/>
    <cellStyle name="Normal 5 4 2 2 2 2" xfId="2165"/>
    <cellStyle name="Normal 5 4 2 2 2 2 2" xfId="4355"/>
    <cellStyle name="Normal 5 4 2 2 2 2 2 2" xfId="10945"/>
    <cellStyle name="Normal 5 4 2 2 2 2 2 3" xfId="17535"/>
    <cellStyle name="Normal 5 4 2 2 2 2 3" xfId="6553"/>
    <cellStyle name="Normal 5 4 2 2 2 2 3 2" xfId="13143"/>
    <cellStyle name="Normal 5 4 2 2 2 2 3 3" xfId="19733"/>
    <cellStyle name="Normal 5 4 2 2 2 2 4" xfId="8756"/>
    <cellStyle name="Normal 5 4 2 2 2 2 5" xfId="15346"/>
    <cellStyle name="Normal 5 4 2 2 2 3" xfId="3256"/>
    <cellStyle name="Normal 5 4 2 2 2 3 2" xfId="9846"/>
    <cellStyle name="Normal 5 4 2 2 2 3 3" xfId="16436"/>
    <cellStyle name="Normal 5 4 2 2 2 4" xfId="5454"/>
    <cellStyle name="Normal 5 4 2 2 2 4 2" xfId="12044"/>
    <cellStyle name="Normal 5 4 2 2 2 4 3" xfId="18634"/>
    <cellStyle name="Normal 5 4 2 2 2 5" xfId="7657"/>
    <cellStyle name="Normal 5 4 2 2 2 6" xfId="14247"/>
    <cellStyle name="Normal 5 4 2 2 3" xfId="1613"/>
    <cellStyle name="Normal 5 4 2 2 3 2" xfId="3804"/>
    <cellStyle name="Normal 5 4 2 2 3 2 2" xfId="10394"/>
    <cellStyle name="Normal 5 4 2 2 3 2 3" xfId="16984"/>
    <cellStyle name="Normal 5 4 2 2 3 3" xfId="6002"/>
    <cellStyle name="Normal 5 4 2 2 3 3 2" xfId="12592"/>
    <cellStyle name="Normal 5 4 2 2 3 3 3" xfId="19182"/>
    <cellStyle name="Normal 5 4 2 2 3 4" xfId="8205"/>
    <cellStyle name="Normal 5 4 2 2 3 5" xfId="14795"/>
    <cellStyle name="Normal 5 4 2 2 4" xfId="2705"/>
    <cellStyle name="Normal 5 4 2 2 4 2" xfId="9295"/>
    <cellStyle name="Normal 5 4 2 2 4 3" xfId="15885"/>
    <cellStyle name="Normal 5 4 2 2 5" xfId="4891"/>
    <cellStyle name="Normal 5 4 2 2 5 2" xfId="11481"/>
    <cellStyle name="Normal 5 4 2 2 5 3" xfId="18071"/>
    <cellStyle name="Normal 5 4 2 2 6" xfId="7094"/>
    <cellStyle name="Normal 5 4 2 2 7" xfId="13684"/>
    <cellStyle name="Normal 5 4 2 3" xfId="806"/>
    <cellStyle name="Normal 5 4 2 3 2" xfId="1909"/>
    <cellStyle name="Normal 5 4 2 3 2 2" xfId="4099"/>
    <cellStyle name="Normal 5 4 2 3 2 2 2" xfId="10689"/>
    <cellStyle name="Normal 5 4 2 3 2 2 3" xfId="17279"/>
    <cellStyle name="Normal 5 4 2 3 2 3" xfId="6297"/>
    <cellStyle name="Normal 5 4 2 3 2 3 2" xfId="12887"/>
    <cellStyle name="Normal 5 4 2 3 2 3 3" xfId="19477"/>
    <cellStyle name="Normal 5 4 2 3 2 4" xfId="8500"/>
    <cellStyle name="Normal 5 4 2 3 2 5" xfId="15090"/>
    <cellStyle name="Normal 5 4 2 3 3" xfId="3000"/>
    <cellStyle name="Normal 5 4 2 3 3 2" xfId="9590"/>
    <cellStyle name="Normal 5 4 2 3 3 3" xfId="16180"/>
    <cellStyle name="Normal 5 4 2 3 4" xfId="5198"/>
    <cellStyle name="Normal 5 4 2 3 4 2" xfId="11788"/>
    <cellStyle name="Normal 5 4 2 3 4 3" xfId="18378"/>
    <cellStyle name="Normal 5 4 2 3 5" xfId="7401"/>
    <cellStyle name="Normal 5 4 2 3 6" xfId="13991"/>
    <cellStyle name="Normal 5 4 2 4" xfId="1357"/>
    <cellStyle name="Normal 5 4 2 4 2" xfId="3548"/>
    <cellStyle name="Normal 5 4 2 4 2 2" xfId="10138"/>
    <cellStyle name="Normal 5 4 2 4 2 3" xfId="16728"/>
    <cellStyle name="Normal 5 4 2 4 3" xfId="5746"/>
    <cellStyle name="Normal 5 4 2 4 3 2" xfId="12336"/>
    <cellStyle name="Normal 5 4 2 4 3 3" xfId="18926"/>
    <cellStyle name="Normal 5 4 2 4 4" xfId="7949"/>
    <cellStyle name="Normal 5 4 2 4 5" xfId="14539"/>
    <cellStyle name="Normal 5 4 2 5" xfId="2449"/>
    <cellStyle name="Normal 5 4 2 5 2" xfId="9039"/>
    <cellStyle name="Normal 5 4 2 5 3" xfId="15629"/>
    <cellStyle name="Normal 5 4 2 6" xfId="4635"/>
    <cellStyle name="Normal 5 4 2 6 2" xfId="11225"/>
    <cellStyle name="Normal 5 4 2 6 3" xfId="17815"/>
    <cellStyle name="Normal 5 4 2 7" xfId="6838"/>
    <cellStyle name="Normal 5 4 2 8" xfId="13428"/>
    <cellStyle name="Normal 5 4 3" xfId="391"/>
    <cellStyle name="Normal 5 4 3 2" xfId="946"/>
    <cellStyle name="Normal 5 4 3 2 2" xfId="2049"/>
    <cellStyle name="Normal 5 4 3 2 2 2" xfId="4239"/>
    <cellStyle name="Normal 5 4 3 2 2 2 2" xfId="10829"/>
    <cellStyle name="Normal 5 4 3 2 2 2 3" xfId="17419"/>
    <cellStyle name="Normal 5 4 3 2 2 3" xfId="6437"/>
    <cellStyle name="Normal 5 4 3 2 2 3 2" xfId="13027"/>
    <cellStyle name="Normal 5 4 3 2 2 3 3" xfId="19617"/>
    <cellStyle name="Normal 5 4 3 2 2 4" xfId="8640"/>
    <cellStyle name="Normal 5 4 3 2 2 5" xfId="15230"/>
    <cellStyle name="Normal 5 4 3 2 3" xfId="3140"/>
    <cellStyle name="Normal 5 4 3 2 3 2" xfId="9730"/>
    <cellStyle name="Normal 5 4 3 2 3 3" xfId="16320"/>
    <cellStyle name="Normal 5 4 3 2 4" xfId="5338"/>
    <cellStyle name="Normal 5 4 3 2 4 2" xfId="11928"/>
    <cellStyle name="Normal 5 4 3 2 4 3" xfId="18518"/>
    <cellStyle name="Normal 5 4 3 2 5" xfId="7541"/>
    <cellStyle name="Normal 5 4 3 2 6" xfId="14131"/>
    <cellStyle name="Normal 5 4 3 3" xfId="1497"/>
    <cellStyle name="Normal 5 4 3 3 2" xfId="3688"/>
    <cellStyle name="Normal 5 4 3 3 2 2" xfId="10278"/>
    <cellStyle name="Normal 5 4 3 3 2 3" xfId="16868"/>
    <cellStyle name="Normal 5 4 3 3 3" xfId="5886"/>
    <cellStyle name="Normal 5 4 3 3 3 2" xfId="12476"/>
    <cellStyle name="Normal 5 4 3 3 3 3" xfId="19066"/>
    <cellStyle name="Normal 5 4 3 3 4" xfId="8089"/>
    <cellStyle name="Normal 5 4 3 3 5" xfId="14679"/>
    <cellStyle name="Normal 5 4 3 4" xfId="2589"/>
    <cellStyle name="Normal 5 4 3 4 2" xfId="9179"/>
    <cellStyle name="Normal 5 4 3 4 3" xfId="15769"/>
    <cellStyle name="Normal 5 4 3 5" xfId="4775"/>
    <cellStyle name="Normal 5 4 3 5 2" xfId="11365"/>
    <cellStyle name="Normal 5 4 3 5 3" xfId="17955"/>
    <cellStyle name="Normal 5 4 3 6" xfId="6978"/>
    <cellStyle name="Normal 5 4 3 7" xfId="13568"/>
    <cellStyle name="Normal 5 4 4" xfId="702"/>
    <cellStyle name="Normal 5 4 4 2" xfId="1805"/>
    <cellStyle name="Normal 5 4 4 2 2" xfId="3995"/>
    <cellStyle name="Normal 5 4 4 2 2 2" xfId="10585"/>
    <cellStyle name="Normal 5 4 4 2 2 3" xfId="17175"/>
    <cellStyle name="Normal 5 4 4 2 3" xfId="6193"/>
    <cellStyle name="Normal 5 4 4 2 3 2" xfId="12783"/>
    <cellStyle name="Normal 5 4 4 2 3 3" xfId="19373"/>
    <cellStyle name="Normal 5 4 4 2 4" xfId="8396"/>
    <cellStyle name="Normal 5 4 4 2 5" xfId="14986"/>
    <cellStyle name="Normal 5 4 4 3" xfId="2896"/>
    <cellStyle name="Normal 5 4 4 3 2" xfId="9486"/>
    <cellStyle name="Normal 5 4 4 3 3" xfId="16076"/>
    <cellStyle name="Normal 5 4 4 4" xfId="5094"/>
    <cellStyle name="Normal 5 4 4 4 2" xfId="11684"/>
    <cellStyle name="Normal 5 4 4 4 3" xfId="18274"/>
    <cellStyle name="Normal 5 4 4 5" xfId="7297"/>
    <cellStyle name="Normal 5 4 4 6" xfId="13887"/>
    <cellStyle name="Normal 5 4 5" xfId="1241"/>
    <cellStyle name="Normal 5 4 5 2" xfId="3432"/>
    <cellStyle name="Normal 5 4 5 2 2" xfId="10022"/>
    <cellStyle name="Normal 5 4 5 2 3" xfId="16612"/>
    <cellStyle name="Normal 5 4 5 3" xfId="5630"/>
    <cellStyle name="Normal 5 4 5 3 2" xfId="12220"/>
    <cellStyle name="Normal 5 4 5 3 3" xfId="18810"/>
    <cellStyle name="Normal 5 4 5 4" xfId="7833"/>
    <cellStyle name="Normal 5 4 5 5" xfId="14423"/>
    <cellStyle name="Normal 5 4 6" xfId="2345"/>
    <cellStyle name="Normal 5 4 6 2" xfId="8935"/>
    <cellStyle name="Normal 5 4 6 3" xfId="15525"/>
    <cellStyle name="Normal 5 4 7" xfId="4519"/>
    <cellStyle name="Normal 5 4 7 2" xfId="11109"/>
    <cellStyle name="Normal 5 4 7 3" xfId="17699"/>
    <cellStyle name="Normal 5 4 8" xfId="6734"/>
    <cellStyle name="Normal 5 4 9" xfId="13324"/>
    <cellStyle name="Normal 5 5" xfId="151"/>
    <cellStyle name="Normal 5 5 2" xfId="257"/>
    <cellStyle name="Normal 5 5 2 2" xfId="518"/>
    <cellStyle name="Normal 5 5 2 2 2" xfId="1073"/>
    <cellStyle name="Normal 5 5 2 2 2 2" xfId="2176"/>
    <cellStyle name="Normal 5 5 2 2 2 2 2" xfId="4366"/>
    <cellStyle name="Normal 5 5 2 2 2 2 2 2" xfId="10956"/>
    <cellStyle name="Normal 5 5 2 2 2 2 2 3" xfId="17546"/>
    <cellStyle name="Normal 5 5 2 2 2 2 3" xfId="6564"/>
    <cellStyle name="Normal 5 5 2 2 2 2 3 2" xfId="13154"/>
    <cellStyle name="Normal 5 5 2 2 2 2 3 3" xfId="19744"/>
    <cellStyle name="Normal 5 5 2 2 2 2 4" xfId="8767"/>
    <cellStyle name="Normal 5 5 2 2 2 2 5" xfId="15357"/>
    <cellStyle name="Normal 5 5 2 2 2 3" xfId="3267"/>
    <cellStyle name="Normal 5 5 2 2 2 3 2" xfId="9857"/>
    <cellStyle name="Normal 5 5 2 2 2 3 3" xfId="16447"/>
    <cellStyle name="Normal 5 5 2 2 2 4" xfId="5465"/>
    <cellStyle name="Normal 5 5 2 2 2 4 2" xfId="12055"/>
    <cellStyle name="Normal 5 5 2 2 2 4 3" xfId="18645"/>
    <cellStyle name="Normal 5 5 2 2 2 5" xfId="7668"/>
    <cellStyle name="Normal 5 5 2 2 2 6" xfId="14258"/>
    <cellStyle name="Normal 5 5 2 2 3" xfId="1624"/>
    <cellStyle name="Normal 5 5 2 2 3 2" xfId="3815"/>
    <cellStyle name="Normal 5 5 2 2 3 2 2" xfId="10405"/>
    <cellStyle name="Normal 5 5 2 2 3 2 3" xfId="16995"/>
    <cellStyle name="Normal 5 5 2 2 3 3" xfId="6013"/>
    <cellStyle name="Normal 5 5 2 2 3 3 2" xfId="12603"/>
    <cellStyle name="Normal 5 5 2 2 3 3 3" xfId="19193"/>
    <cellStyle name="Normal 5 5 2 2 3 4" xfId="8216"/>
    <cellStyle name="Normal 5 5 2 2 3 5" xfId="14806"/>
    <cellStyle name="Normal 5 5 2 2 4" xfId="2716"/>
    <cellStyle name="Normal 5 5 2 2 4 2" xfId="9306"/>
    <cellStyle name="Normal 5 5 2 2 4 3" xfId="15896"/>
    <cellStyle name="Normal 5 5 2 2 5" xfId="4902"/>
    <cellStyle name="Normal 5 5 2 2 5 2" xfId="11492"/>
    <cellStyle name="Normal 5 5 2 2 5 3" xfId="18082"/>
    <cellStyle name="Normal 5 5 2 2 6" xfId="7105"/>
    <cellStyle name="Normal 5 5 2 2 7" xfId="13695"/>
    <cellStyle name="Normal 5 5 2 3" xfId="817"/>
    <cellStyle name="Normal 5 5 2 3 2" xfId="1920"/>
    <cellStyle name="Normal 5 5 2 3 2 2" xfId="4110"/>
    <cellStyle name="Normal 5 5 2 3 2 2 2" xfId="10700"/>
    <cellStyle name="Normal 5 5 2 3 2 2 3" xfId="17290"/>
    <cellStyle name="Normal 5 5 2 3 2 3" xfId="6308"/>
    <cellStyle name="Normal 5 5 2 3 2 3 2" xfId="12898"/>
    <cellStyle name="Normal 5 5 2 3 2 3 3" xfId="19488"/>
    <cellStyle name="Normal 5 5 2 3 2 4" xfId="8511"/>
    <cellStyle name="Normal 5 5 2 3 2 5" xfId="15101"/>
    <cellStyle name="Normal 5 5 2 3 3" xfId="3011"/>
    <cellStyle name="Normal 5 5 2 3 3 2" xfId="9601"/>
    <cellStyle name="Normal 5 5 2 3 3 3" xfId="16191"/>
    <cellStyle name="Normal 5 5 2 3 4" xfId="5209"/>
    <cellStyle name="Normal 5 5 2 3 4 2" xfId="11799"/>
    <cellStyle name="Normal 5 5 2 3 4 3" xfId="18389"/>
    <cellStyle name="Normal 5 5 2 3 5" xfId="7412"/>
    <cellStyle name="Normal 5 5 2 3 6" xfId="14002"/>
    <cellStyle name="Normal 5 5 2 4" xfId="1368"/>
    <cellStyle name="Normal 5 5 2 4 2" xfId="3559"/>
    <cellStyle name="Normal 5 5 2 4 2 2" xfId="10149"/>
    <cellStyle name="Normal 5 5 2 4 2 3" xfId="16739"/>
    <cellStyle name="Normal 5 5 2 4 3" xfId="5757"/>
    <cellStyle name="Normal 5 5 2 4 3 2" xfId="12347"/>
    <cellStyle name="Normal 5 5 2 4 3 3" xfId="18937"/>
    <cellStyle name="Normal 5 5 2 4 4" xfId="7960"/>
    <cellStyle name="Normal 5 5 2 4 5" xfId="14550"/>
    <cellStyle name="Normal 5 5 2 5" xfId="2460"/>
    <cellStyle name="Normal 5 5 2 5 2" xfId="9050"/>
    <cellStyle name="Normal 5 5 2 5 3" xfId="15640"/>
    <cellStyle name="Normal 5 5 2 6" xfId="4646"/>
    <cellStyle name="Normal 5 5 2 6 2" xfId="11236"/>
    <cellStyle name="Normal 5 5 2 6 3" xfId="17826"/>
    <cellStyle name="Normal 5 5 2 7" xfId="6849"/>
    <cellStyle name="Normal 5 5 2 8" xfId="13439"/>
    <cellStyle name="Normal 5 5 3" xfId="402"/>
    <cellStyle name="Normal 5 5 3 2" xfId="957"/>
    <cellStyle name="Normal 5 5 3 2 2" xfId="2060"/>
    <cellStyle name="Normal 5 5 3 2 2 2" xfId="4250"/>
    <cellStyle name="Normal 5 5 3 2 2 2 2" xfId="10840"/>
    <cellStyle name="Normal 5 5 3 2 2 2 3" xfId="17430"/>
    <cellStyle name="Normal 5 5 3 2 2 3" xfId="6448"/>
    <cellStyle name="Normal 5 5 3 2 2 3 2" xfId="13038"/>
    <cellStyle name="Normal 5 5 3 2 2 3 3" xfId="19628"/>
    <cellStyle name="Normal 5 5 3 2 2 4" xfId="8651"/>
    <cellStyle name="Normal 5 5 3 2 2 5" xfId="15241"/>
    <cellStyle name="Normal 5 5 3 2 3" xfId="3151"/>
    <cellStyle name="Normal 5 5 3 2 3 2" xfId="9741"/>
    <cellStyle name="Normal 5 5 3 2 3 3" xfId="16331"/>
    <cellStyle name="Normal 5 5 3 2 4" xfId="5349"/>
    <cellStyle name="Normal 5 5 3 2 4 2" xfId="11939"/>
    <cellStyle name="Normal 5 5 3 2 4 3" xfId="18529"/>
    <cellStyle name="Normal 5 5 3 2 5" xfId="7552"/>
    <cellStyle name="Normal 5 5 3 2 6" xfId="14142"/>
    <cellStyle name="Normal 5 5 3 3" xfId="1508"/>
    <cellStyle name="Normal 5 5 3 3 2" xfId="3699"/>
    <cellStyle name="Normal 5 5 3 3 2 2" xfId="10289"/>
    <cellStyle name="Normal 5 5 3 3 2 3" xfId="16879"/>
    <cellStyle name="Normal 5 5 3 3 3" xfId="5897"/>
    <cellStyle name="Normal 5 5 3 3 3 2" xfId="12487"/>
    <cellStyle name="Normal 5 5 3 3 3 3" xfId="19077"/>
    <cellStyle name="Normal 5 5 3 3 4" xfId="8100"/>
    <cellStyle name="Normal 5 5 3 3 5" xfId="14690"/>
    <cellStyle name="Normal 5 5 3 4" xfId="2600"/>
    <cellStyle name="Normal 5 5 3 4 2" xfId="9190"/>
    <cellStyle name="Normal 5 5 3 4 3" xfId="15780"/>
    <cellStyle name="Normal 5 5 3 5" xfId="4786"/>
    <cellStyle name="Normal 5 5 3 5 2" xfId="11376"/>
    <cellStyle name="Normal 5 5 3 5 3" xfId="17966"/>
    <cellStyle name="Normal 5 5 3 6" xfId="6989"/>
    <cellStyle name="Normal 5 5 3 7" xfId="13579"/>
    <cellStyle name="Normal 5 5 4" xfId="713"/>
    <cellStyle name="Normal 5 5 4 2" xfId="1816"/>
    <cellStyle name="Normal 5 5 4 2 2" xfId="4006"/>
    <cellStyle name="Normal 5 5 4 2 2 2" xfId="10596"/>
    <cellStyle name="Normal 5 5 4 2 2 3" xfId="17186"/>
    <cellStyle name="Normal 5 5 4 2 3" xfId="6204"/>
    <cellStyle name="Normal 5 5 4 2 3 2" xfId="12794"/>
    <cellStyle name="Normal 5 5 4 2 3 3" xfId="19384"/>
    <cellStyle name="Normal 5 5 4 2 4" xfId="8407"/>
    <cellStyle name="Normal 5 5 4 2 5" xfId="14997"/>
    <cellStyle name="Normal 5 5 4 3" xfId="2907"/>
    <cellStyle name="Normal 5 5 4 3 2" xfId="9497"/>
    <cellStyle name="Normal 5 5 4 3 3" xfId="16087"/>
    <cellStyle name="Normal 5 5 4 4" xfId="5105"/>
    <cellStyle name="Normal 5 5 4 4 2" xfId="11695"/>
    <cellStyle name="Normal 5 5 4 4 3" xfId="18285"/>
    <cellStyle name="Normal 5 5 4 5" xfId="7308"/>
    <cellStyle name="Normal 5 5 4 6" xfId="13898"/>
    <cellStyle name="Normal 5 5 5" xfId="1252"/>
    <cellStyle name="Normal 5 5 5 2" xfId="3443"/>
    <cellStyle name="Normal 5 5 5 2 2" xfId="10033"/>
    <cellStyle name="Normal 5 5 5 2 3" xfId="16623"/>
    <cellStyle name="Normal 5 5 5 3" xfId="5641"/>
    <cellStyle name="Normal 5 5 5 3 2" xfId="12231"/>
    <cellStyle name="Normal 5 5 5 3 3" xfId="18821"/>
    <cellStyle name="Normal 5 5 5 4" xfId="7844"/>
    <cellStyle name="Normal 5 5 5 5" xfId="14434"/>
    <cellStyle name="Normal 5 5 6" xfId="2356"/>
    <cellStyle name="Normal 5 5 6 2" xfId="8946"/>
    <cellStyle name="Normal 5 5 6 3" xfId="15536"/>
    <cellStyle name="Normal 5 5 7" xfId="4530"/>
    <cellStyle name="Normal 5 5 7 2" xfId="11120"/>
    <cellStyle name="Normal 5 5 7 3" xfId="17710"/>
    <cellStyle name="Normal 5 5 8" xfId="6745"/>
    <cellStyle name="Normal 5 5 9" xfId="13335"/>
    <cellStyle name="Normal 5 6" xfId="163"/>
    <cellStyle name="Normal 5 6 2" xfId="281"/>
    <cellStyle name="Normal 5 6 2 2" xfId="542"/>
    <cellStyle name="Normal 5 6 2 2 2" xfId="1097"/>
    <cellStyle name="Normal 5 6 2 2 2 2" xfId="2200"/>
    <cellStyle name="Normal 5 6 2 2 2 2 2" xfId="4390"/>
    <cellStyle name="Normal 5 6 2 2 2 2 2 2" xfId="10980"/>
    <cellStyle name="Normal 5 6 2 2 2 2 2 3" xfId="17570"/>
    <cellStyle name="Normal 5 6 2 2 2 2 3" xfId="6588"/>
    <cellStyle name="Normal 5 6 2 2 2 2 3 2" xfId="13178"/>
    <cellStyle name="Normal 5 6 2 2 2 2 3 3" xfId="19768"/>
    <cellStyle name="Normal 5 6 2 2 2 2 4" xfId="8791"/>
    <cellStyle name="Normal 5 6 2 2 2 2 5" xfId="15381"/>
    <cellStyle name="Normal 5 6 2 2 2 3" xfId="3291"/>
    <cellStyle name="Normal 5 6 2 2 2 3 2" xfId="9881"/>
    <cellStyle name="Normal 5 6 2 2 2 3 3" xfId="16471"/>
    <cellStyle name="Normal 5 6 2 2 2 4" xfId="5489"/>
    <cellStyle name="Normal 5 6 2 2 2 4 2" xfId="12079"/>
    <cellStyle name="Normal 5 6 2 2 2 4 3" xfId="18669"/>
    <cellStyle name="Normal 5 6 2 2 2 5" xfId="7692"/>
    <cellStyle name="Normal 5 6 2 2 2 6" xfId="14282"/>
    <cellStyle name="Normal 5 6 2 2 3" xfId="1648"/>
    <cellStyle name="Normal 5 6 2 2 3 2" xfId="3839"/>
    <cellStyle name="Normal 5 6 2 2 3 2 2" xfId="10429"/>
    <cellStyle name="Normal 5 6 2 2 3 2 3" xfId="17019"/>
    <cellStyle name="Normal 5 6 2 2 3 3" xfId="6037"/>
    <cellStyle name="Normal 5 6 2 2 3 3 2" xfId="12627"/>
    <cellStyle name="Normal 5 6 2 2 3 3 3" xfId="19217"/>
    <cellStyle name="Normal 5 6 2 2 3 4" xfId="8240"/>
    <cellStyle name="Normal 5 6 2 2 3 5" xfId="14830"/>
    <cellStyle name="Normal 5 6 2 2 4" xfId="2740"/>
    <cellStyle name="Normal 5 6 2 2 4 2" xfId="9330"/>
    <cellStyle name="Normal 5 6 2 2 4 3" xfId="15920"/>
    <cellStyle name="Normal 5 6 2 2 5" xfId="4926"/>
    <cellStyle name="Normal 5 6 2 2 5 2" xfId="11516"/>
    <cellStyle name="Normal 5 6 2 2 5 3" xfId="18106"/>
    <cellStyle name="Normal 5 6 2 2 6" xfId="7129"/>
    <cellStyle name="Normal 5 6 2 2 7" xfId="13719"/>
    <cellStyle name="Normal 5 6 2 3" xfId="841"/>
    <cellStyle name="Normal 5 6 2 3 2" xfId="1944"/>
    <cellStyle name="Normal 5 6 2 3 2 2" xfId="4134"/>
    <cellStyle name="Normal 5 6 2 3 2 2 2" xfId="10724"/>
    <cellStyle name="Normal 5 6 2 3 2 2 3" xfId="17314"/>
    <cellStyle name="Normal 5 6 2 3 2 3" xfId="6332"/>
    <cellStyle name="Normal 5 6 2 3 2 3 2" xfId="12922"/>
    <cellStyle name="Normal 5 6 2 3 2 3 3" xfId="19512"/>
    <cellStyle name="Normal 5 6 2 3 2 4" xfId="8535"/>
    <cellStyle name="Normal 5 6 2 3 2 5" xfId="15125"/>
    <cellStyle name="Normal 5 6 2 3 3" xfId="3035"/>
    <cellStyle name="Normal 5 6 2 3 3 2" xfId="9625"/>
    <cellStyle name="Normal 5 6 2 3 3 3" xfId="16215"/>
    <cellStyle name="Normal 5 6 2 3 4" xfId="5233"/>
    <cellStyle name="Normal 5 6 2 3 4 2" xfId="11823"/>
    <cellStyle name="Normal 5 6 2 3 4 3" xfId="18413"/>
    <cellStyle name="Normal 5 6 2 3 5" xfId="7436"/>
    <cellStyle name="Normal 5 6 2 3 6" xfId="14026"/>
    <cellStyle name="Normal 5 6 2 4" xfId="1392"/>
    <cellStyle name="Normal 5 6 2 4 2" xfId="3583"/>
    <cellStyle name="Normal 5 6 2 4 2 2" xfId="10173"/>
    <cellStyle name="Normal 5 6 2 4 2 3" xfId="16763"/>
    <cellStyle name="Normal 5 6 2 4 3" xfId="5781"/>
    <cellStyle name="Normal 5 6 2 4 3 2" xfId="12371"/>
    <cellStyle name="Normal 5 6 2 4 3 3" xfId="18961"/>
    <cellStyle name="Normal 5 6 2 4 4" xfId="7984"/>
    <cellStyle name="Normal 5 6 2 4 5" xfId="14574"/>
    <cellStyle name="Normal 5 6 2 5" xfId="2484"/>
    <cellStyle name="Normal 5 6 2 5 2" xfId="9074"/>
    <cellStyle name="Normal 5 6 2 5 3" xfId="15664"/>
    <cellStyle name="Normal 5 6 2 6" xfId="4670"/>
    <cellStyle name="Normal 5 6 2 6 2" xfId="11260"/>
    <cellStyle name="Normal 5 6 2 6 3" xfId="17850"/>
    <cellStyle name="Normal 5 6 2 7" xfId="6873"/>
    <cellStyle name="Normal 5 6 2 8" xfId="13463"/>
    <cellStyle name="Normal 5 6 3" xfId="426"/>
    <cellStyle name="Normal 5 6 3 2" xfId="981"/>
    <cellStyle name="Normal 5 6 3 2 2" xfId="2084"/>
    <cellStyle name="Normal 5 6 3 2 2 2" xfId="4274"/>
    <cellStyle name="Normal 5 6 3 2 2 2 2" xfId="10864"/>
    <cellStyle name="Normal 5 6 3 2 2 2 3" xfId="17454"/>
    <cellStyle name="Normal 5 6 3 2 2 3" xfId="6472"/>
    <cellStyle name="Normal 5 6 3 2 2 3 2" xfId="13062"/>
    <cellStyle name="Normal 5 6 3 2 2 3 3" xfId="19652"/>
    <cellStyle name="Normal 5 6 3 2 2 4" xfId="8675"/>
    <cellStyle name="Normal 5 6 3 2 2 5" xfId="15265"/>
    <cellStyle name="Normal 5 6 3 2 3" xfId="3175"/>
    <cellStyle name="Normal 5 6 3 2 3 2" xfId="9765"/>
    <cellStyle name="Normal 5 6 3 2 3 3" xfId="16355"/>
    <cellStyle name="Normal 5 6 3 2 4" xfId="5373"/>
    <cellStyle name="Normal 5 6 3 2 4 2" xfId="11963"/>
    <cellStyle name="Normal 5 6 3 2 4 3" xfId="18553"/>
    <cellStyle name="Normal 5 6 3 2 5" xfId="7576"/>
    <cellStyle name="Normal 5 6 3 2 6" xfId="14166"/>
    <cellStyle name="Normal 5 6 3 3" xfId="1532"/>
    <cellStyle name="Normal 5 6 3 3 2" xfId="3723"/>
    <cellStyle name="Normal 5 6 3 3 2 2" xfId="10313"/>
    <cellStyle name="Normal 5 6 3 3 2 3" xfId="16903"/>
    <cellStyle name="Normal 5 6 3 3 3" xfId="5921"/>
    <cellStyle name="Normal 5 6 3 3 3 2" xfId="12511"/>
    <cellStyle name="Normal 5 6 3 3 3 3" xfId="19101"/>
    <cellStyle name="Normal 5 6 3 3 4" xfId="8124"/>
    <cellStyle name="Normal 5 6 3 3 5" xfId="14714"/>
    <cellStyle name="Normal 5 6 3 4" xfId="2624"/>
    <cellStyle name="Normal 5 6 3 4 2" xfId="9214"/>
    <cellStyle name="Normal 5 6 3 4 3" xfId="15804"/>
    <cellStyle name="Normal 5 6 3 5" xfId="4810"/>
    <cellStyle name="Normal 5 6 3 5 2" xfId="11400"/>
    <cellStyle name="Normal 5 6 3 5 3" xfId="17990"/>
    <cellStyle name="Normal 5 6 3 6" xfId="7013"/>
    <cellStyle name="Normal 5 6 3 7" xfId="13603"/>
    <cellStyle name="Normal 5 6 4" xfId="725"/>
    <cellStyle name="Normal 5 6 4 2" xfId="1828"/>
    <cellStyle name="Normal 5 6 4 2 2" xfId="4018"/>
    <cellStyle name="Normal 5 6 4 2 2 2" xfId="10608"/>
    <cellStyle name="Normal 5 6 4 2 2 3" xfId="17198"/>
    <cellStyle name="Normal 5 6 4 2 3" xfId="6216"/>
    <cellStyle name="Normal 5 6 4 2 3 2" xfId="12806"/>
    <cellStyle name="Normal 5 6 4 2 3 3" xfId="19396"/>
    <cellStyle name="Normal 5 6 4 2 4" xfId="8419"/>
    <cellStyle name="Normal 5 6 4 2 5" xfId="15009"/>
    <cellStyle name="Normal 5 6 4 3" xfId="2919"/>
    <cellStyle name="Normal 5 6 4 3 2" xfId="9509"/>
    <cellStyle name="Normal 5 6 4 3 3" xfId="16099"/>
    <cellStyle name="Normal 5 6 4 4" xfId="5117"/>
    <cellStyle name="Normal 5 6 4 4 2" xfId="11707"/>
    <cellStyle name="Normal 5 6 4 4 3" xfId="18297"/>
    <cellStyle name="Normal 5 6 4 5" xfId="7320"/>
    <cellStyle name="Normal 5 6 4 6" xfId="13910"/>
    <cellStyle name="Normal 5 6 5" xfId="1276"/>
    <cellStyle name="Normal 5 6 5 2" xfId="3467"/>
    <cellStyle name="Normal 5 6 5 2 2" xfId="10057"/>
    <cellStyle name="Normal 5 6 5 2 3" xfId="16647"/>
    <cellStyle name="Normal 5 6 5 3" xfId="5665"/>
    <cellStyle name="Normal 5 6 5 3 2" xfId="12255"/>
    <cellStyle name="Normal 5 6 5 3 3" xfId="18845"/>
    <cellStyle name="Normal 5 6 5 4" xfId="7868"/>
    <cellStyle name="Normal 5 6 5 5" xfId="14458"/>
    <cellStyle name="Normal 5 6 6" xfId="2368"/>
    <cellStyle name="Normal 5 6 6 2" xfId="8958"/>
    <cellStyle name="Normal 5 6 6 3" xfId="15548"/>
    <cellStyle name="Normal 5 6 7" xfId="4554"/>
    <cellStyle name="Normal 5 6 7 2" xfId="11144"/>
    <cellStyle name="Normal 5 6 7 3" xfId="17734"/>
    <cellStyle name="Normal 5 6 8" xfId="6757"/>
    <cellStyle name="Normal 5 6 9" xfId="13347"/>
    <cellStyle name="Normal 5 7" xfId="187"/>
    <cellStyle name="Normal 5 7 2" xfId="305"/>
    <cellStyle name="Normal 5 7 2 2" xfId="566"/>
    <cellStyle name="Normal 5 7 2 2 2" xfId="1121"/>
    <cellStyle name="Normal 5 7 2 2 2 2" xfId="2224"/>
    <cellStyle name="Normal 5 7 2 2 2 2 2" xfId="4414"/>
    <cellStyle name="Normal 5 7 2 2 2 2 2 2" xfId="11004"/>
    <cellStyle name="Normal 5 7 2 2 2 2 2 3" xfId="17594"/>
    <cellStyle name="Normal 5 7 2 2 2 2 3" xfId="6612"/>
    <cellStyle name="Normal 5 7 2 2 2 2 3 2" xfId="13202"/>
    <cellStyle name="Normal 5 7 2 2 2 2 3 3" xfId="19792"/>
    <cellStyle name="Normal 5 7 2 2 2 2 4" xfId="8815"/>
    <cellStyle name="Normal 5 7 2 2 2 2 5" xfId="15405"/>
    <cellStyle name="Normal 5 7 2 2 2 3" xfId="3315"/>
    <cellStyle name="Normal 5 7 2 2 2 3 2" xfId="9905"/>
    <cellStyle name="Normal 5 7 2 2 2 3 3" xfId="16495"/>
    <cellStyle name="Normal 5 7 2 2 2 4" xfId="5513"/>
    <cellStyle name="Normal 5 7 2 2 2 4 2" xfId="12103"/>
    <cellStyle name="Normal 5 7 2 2 2 4 3" xfId="18693"/>
    <cellStyle name="Normal 5 7 2 2 2 5" xfId="7716"/>
    <cellStyle name="Normal 5 7 2 2 2 6" xfId="14306"/>
    <cellStyle name="Normal 5 7 2 2 3" xfId="1672"/>
    <cellStyle name="Normal 5 7 2 2 3 2" xfId="3863"/>
    <cellStyle name="Normal 5 7 2 2 3 2 2" xfId="10453"/>
    <cellStyle name="Normal 5 7 2 2 3 2 3" xfId="17043"/>
    <cellStyle name="Normal 5 7 2 2 3 3" xfId="6061"/>
    <cellStyle name="Normal 5 7 2 2 3 3 2" xfId="12651"/>
    <cellStyle name="Normal 5 7 2 2 3 3 3" xfId="19241"/>
    <cellStyle name="Normal 5 7 2 2 3 4" xfId="8264"/>
    <cellStyle name="Normal 5 7 2 2 3 5" xfId="14854"/>
    <cellStyle name="Normal 5 7 2 2 4" xfId="2764"/>
    <cellStyle name="Normal 5 7 2 2 4 2" xfId="9354"/>
    <cellStyle name="Normal 5 7 2 2 4 3" xfId="15944"/>
    <cellStyle name="Normal 5 7 2 2 5" xfId="4950"/>
    <cellStyle name="Normal 5 7 2 2 5 2" xfId="11540"/>
    <cellStyle name="Normal 5 7 2 2 5 3" xfId="18130"/>
    <cellStyle name="Normal 5 7 2 2 6" xfId="7153"/>
    <cellStyle name="Normal 5 7 2 2 7" xfId="13743"/>
    <cellStyle name="Normal 5 7 2 3" xfId="865"/>
    <cellStyle name="Normal 5 7 2 3 2" xfId="1968"/>
    <cellStyle name="Normal 5 7 2 3 2 2" xfId="4158"/>
    <cellStyle name="Normal 5 7 2 3 2 2 2" xfId="10748"/>
    <cellStyle name="Normal 5 7 2 3 2 2 3" xfId="17338"/>
    <cellStyle name="Normal 5 7 2 3 2 3" xfId="6356"/>
    <cellStyle name="Normal 5 7 2 3 2 3 2" xfId="12946"/>
    <cellStyle name="Normal 5 7 2 3 2 3 3" xfId="19536"/>
    <cellStyle name="Normal 5 7 2 3 2 4" xfId="8559"/>
    <cellStyle name="Normal 5 7 2 3 2 5" xfId="15149"/>
    <cellStyle name="Normal 5 7 2 3 3" xfId="3059"/>
    <cellStyle name="Normal 5 7 2 3 3 2" xfId="9649"/>
    <cellStyle name="Normal 5 7 2 3 3 3" xfId="16239"/>
    <cellStyle name="Normal 5 7 2 3 4" xfId="5257"/>
    <cellStyle name="Normal 5 7 2 3 4 2" xfId="11847"/>
    <cellStyle name="Normal 5 7 2 3 4 3" xfId="18437"/>
    <cellStyle name="Normal 5 7 2 3 5" xfId="7460"/>
    <cellStyle name="Normal 5 7 2 3 6" xfId="14050"/>
    <cellStyle name="Normal 5 7 2 4" xfId="1416"/>
    <cellStyle name="Normal 5 7 2 4 2" xfId="3607"/>
    <cellStyle name="Normal 5 7 2 4 2 2" xfId="10197"/>
    <cellStyle name="Normal 5 7 2 4 2 3" xfId="16787"/>
    <cellStyle name="Normal 5 7 2 4 3" xfId="5805"/>
    <cellStyle name="Normal 5 7 2 4 3 2" xfId="12395"/>
    <cellStyle name="Normal 5 7 2 4 3 3" xfId="18985"/>
    <cellStyle name="Normal 5 7 2 4 4" xfId="8008"/>
    <cellStyle name="Normal 5 7 2 4 5" xfId="14598"/>
    <cellStyle name="Normal 5 7 2 5" xfId="2508"/>
    <cellStyle name="Normal 5 7 2 5 2" xfId="9098"/>
    <cellStyle name="Normal 5 7 2 5 3" xfId="15688"/>
    <cellStyle name="Normal 5 7 2 6" xfId="4694"/>
    <cellStyle name="Normal 5 7 2 6 2" xfId="11284"/>
    <cellStyle name="Normal 5 7 2 6 3" xfId="17874"/>
    <cellStyle name="Normal 5 7 2 7" xfId="6897"/>
    <cellStyle name="Normal 5 7 2 8" xfId="13487"/>
    <cellStyle name="Normal 5 7 3" xfId="450"/>
    <cellStyle name="Normal 5 7 3 2" xfId="1005"/>
    <cellStyle name="Normal 5 7 3 2 2" xfId="2108"/>
    <cellStyle name="Normal 5 7 3 2 2 2" xfId="4298"/>
    <cellStyle name="Normal 5 7 3 2 2 2 2" xfId="10888"/>
    <cellStyle name="Normal 5 7 3 2 2 2 3" xfId="17478"/>
    <cellStyle name="Normal 5 7 3 2 2 3" xfId="6496"/>
    <cellStyle name="Normal 5 7 3 2 2 3 2" xfId="13086"/>
    <cellStyle name="Normal 5 7 3 2 2 3 3" xfId="19676"/>
    <cellStyle name="Normal 5 7 3 2 2 4" xfId="8699"/>
    <cellStyle name="Normal 5 7 3 2 2 5" xfId="15289"/>
    <cellStyle name="Normal 5 7 3 2 3" xfId="3199"/>
    <cellStyle name="Normal 5 7 3 2 3 2" xfId="9789"/>
    <cellStyle name="Normal 5 7 3 2 3 3" xfId="16379"/>
    <cellStyle name="Normal 5 7 3 2 4" xfId="5397"/>
    <cellStyle name="Normal 5 7 3 2 4 2" xfId="11987"/>
    <cellStyle name="Normal 5 7 3 2 4 3" xfId="18577"/>
    <cellStyle name="Normal 5 7 3 2 5" xfId="7600"/>
    <cellStyle name="Normal 5 7 3 2 6" xfId="14190"/>
    <cellStyle name="Normal 5 7 3 3" xfId="1556"/>
    <cellStyle name="Normal 5 7 3 3 2" xfId="3747"/>
    <cellStyle name="Normal 5 7 3 3 2 2" xfId="10337"/>
    <cellStyle name="Normal 5 7 3 3 2 3" xfId="16927"/>
    <cellStyle name="Normal 5 7 3 3 3" xfId="5945"/>
    <cellStyle name="Normal 5 7 3 3 3 2" xfId="12535"/>
    <cellStyle name="Normal 5 7 3 3 3 3" xfId="19125"/>
    <cellStyle name="Normal 5 7 3 3 4" xfId="8148"/>
    <cellStyle name="Normal 5 7 3 3 5" xfId="14738"/>
    <cellStyle name="Normal 5 7 3 4" xfId="2648"/>
    <cellStyle name="Normal 5 7 3 4 2" xfId="9238"/>
    <cellStyle name="Normal 5 7 3 4 3" xfId="15828"/>
    <cellStyle name="Normal 5 7 3 5" xfId="4834"/>
    <cellStyle name="Normal 5 7 3 5 2" xfId="11424"/>
    <cellStyle name="Normal 5 7 3 5 3" xfId="18014"/>
    <cellStyle name="Normal 5 7 3 6" xfId="7037"/>
    <cellStyle name="Normal 5 7 3 7" xfId="13627"/>
    <cellStyle name="Normal 5 7 4" xfId="749"/>
    <cellStyle name="Normal 5 7 4 2" xfId="1852"/>
    <cellStyle name="Normal 5 7 4 2 2" xfId="4042"/>
    <cellStyle name="Normal 5 7 4 2 2 2" xfId="10632"/>
    <cellStyle name="Normal 5 7 4 2 2 3" xfId="17222"/>
    <cellStyle name="Normal 5 7 4 2 3" xfId="6240"/>
    <cellStyle name="Normal 5 7 4 2 3 2" xfId="12830"/>
    <cellStyle name="Normal 5 7 4 2 3 3" xfId="19420"/>
    <cellStyle name="Normal 5 7 4 2 4" xfId="8443"/>
    <cellStyle name="Normal 5 7 4 2 5" xfId="15033"/>
    <cellStyle name="Normal 5 7 4 3" xfId="2943"/>
    <cellStyle name="Normal 5 7 4 3 2" xfId="9533"/>
    <cellStyle name="Normal 5 7 4 3 3" xfId="16123"/>
    <cellStyle name="Normal 5 7 4 4" xfId="5141"/>
    <cellStyle name="Normal 5 7 4 4 2" xfId="11731"/>
    <cellStyle name="Normal 5 7 4 4 3" xfId="18321"/>
    <cellStyle name="Normal 5 7 4 5" xfId="7344"/>
    <cellStyle name="Normal 5 7 4 6" xfId="13934"/>
    <cellStyle name="Normal 5 7 5" xfId="1300"/>
    <cellStyle name="Normal 5 7 5 2" xfId="3491"/>
    <cellStyle name="Normal 5 7 5 2 2" xfId="10081"/>
    <cellStyle name="Normal 5 7 5 2 3" xfId="16671"/>
    <cellStyle name="Normal 5 7 5 3" xfId="5689"/>
    <cellStyle name="Normal 5 7 5 3 2" xfId="12279"/>
    <cellStyle name="Normal 5 7 5 3 3" xfId="18869"/>
    <cellStyle name="Normal 5 7 5 4" xfId="7892"/>
    <cellStyle name="Normal 5 7 5 5" xfId="14482"/>
    <cellStyle name="Normal 5 7 6" xfId="2392"/>
    <cellStyle name="Normal 5 7 6 2" xfId="8982"/>
    <cellStyle name="Normal 5 7 6 3" xfId="15572"/>
    <cellStyle name="Normal 5 7 7" xfId="4578"/>
    <cellStyle name="Normal 5 7 7 2" xfId="11168"/>
    <cellStyle name="Normal 5 7 7 3" xfId="17758"/>
    <cellStyle name="Normal 5 7 8" xfId="6781"/>
    <cellStyle name="Normal 5 7 9" xfId="13371"/>
    <cellStyle name="Normal 5 8" xfId="213"/>
    <cellStyle name="Normal 5 8 2" xfId="474"/>
    <cellStyle name="Normal 5 8 2 2" xfId="1029"/>
    <cellStyle name="Normal 5 8 2 2 2" xfId="2132"/>
    <cellStyle name="Normal 5 8 2 2 2 2" xfId="4322"/>
    <cellStyle name="Normal 5 8 2 2 2 2 2" xfId="10912"/>
    <cellStyle name="Normal 5 8 2 2 2 2 3" xfId="17502"/>
    <cellStyle name="Normal 5 8 2 2 2 3" xfId="6520"/>
    <cellStyle name="Normal 5 8 2 2 2 3 2" xfId="13110"/>
    <cellStyle name="Normal 5 8 2 2 2 3 3" xfId="19700"/>
    <cellStyle name="Normal 5 8 2 2 2 4" xfId="8723"/>
    <cellStyle name="Normal 5 8 2 2 2 5" xfId="15313"/>
    <cellStyle name="Normal 5 8 2 2 3" xfId="3223"/>
    <cellStyle name="Normal 5 8 2 2 3 2" xfId="9813"/>
    <cellStyle name="Normal 5 8 2 2 3 3" xfId="16403"/>
    <cellStyle name="Normal 5 8 2 2 4" xfId="5421"/>
    <cellStyle name="Normal 5 8 2 2 4 2" xfId="12011"/>
    <cellStyle name="Normal 5 8 2 2 4 3" xfId="18601"/>
    <cellStyle name="Normal 5 8 2 2 5" xfId="7624"/>
    <cellStyle name="Normal 5 8 2 2 6" xfId="14214"/>
    <cellStyle name="Normal 5 8 2 3" xfId="1580"/>
    <cellStyle name="Normal 5 8 2 3 2" xfId="3771"/>
    <cellStyle name="Normal 5 8 2 3 2 2" xfId="10361"/>
    <cellStyle name="Normal 5 8 2 3 2 3" xfId="16951"/>
    <cellStyle name="Normal 5 8 2 3 3" xfId="5969"/>
    <cellStyle name="Normal 5 8 2 3 3 2" xfId="12559"/>
    <cellStyle name="Normal 5 8 2 3 3 3" xfId="19149"/>
    <cellStyle name="Normal 5 8 2 3 4" xfId="8172"/>
    <cellStyle name="Normal 5 8 2 3 5" xfId="14762"/>
    <cellStyle name="Normal 5 8 2 4" xfId="2672"/>
    <cellStyle name="Normal 5 8 2 4 2" xfId="9262"/>
    <cellStyle name="Normal 5 8 2 4 3" xfId="15852"/>
    <cellStyle name="Normal 5 8 2 5" xfId="4858"/>
    <cellStyle name="Normal 5 8 2 5 2" xfId="11448"/>
    <cellStyle name="Normal 5 8 2 5 3" xfId="18038"/>
    <cellStyle name="Normal 5 8 2 6" xfId="7061"/>
    <cellStyle name="Normal 5 8 2 7" xfId="13651"/>
    <cellStyle name="Normal 5 8 3" xfId="773"/>
    <cellStyle name="Normal 5 8 3 2" xfId="1876"/>
    <cellStyle name="Normal 5 8 3 2 2" xfId="4066"/>
    <cellStyle name="Normal 5 8 3 2 2 2" xfId="10656"/>
    <cellStyle name="Normal 5 8 3 2 2 3" xfId="17246"/>
    <cellStyle name="Normal 5 8 3 2 3" xfId="6264"/>
    <cellStyle name="Normal 5 8 3 2 3 2" xfId="12854"/>
    <cellStyle name="Normal 5 8 3 2 3 3" xfId="19444"/>
    <cellStyle name="Normal 5 8 3 2 4" xfId="8467"/>
    <cellStyle name="Normal 5 8 3 2 5" xfId="15057"/>
    <cellStyle name="Normal 5 8 3 3" xfId="2967"/>
    <cellStyle name="Normal 5 8 3 3 2" xfId="9557"/>
    <cellStyle name="Normal 5 8 3 3 3" xfId="16147"/>
    <cellStyle name="Normal 5 8 3 4" xfId="5165"/>
    <cellStyle name="Normal 5 8 3 4 2" xfId="11755"/>
    <cellStyle name="Normal 5 8 3 4 3" xfId="18345"/>
    <cellStyle name="Normal 5 8 3 5" xfId="7368"/>
    <cellStyle name="Normal 5 8 3 6" xfId="13958"/>
    <cellStyle name="Normal 5 8 4" xfId="1324"/>
    <cellStyle name="Normal 5 8 4 2" xfId="3515"/>
    <cellStyle name="Normal 5 8 4 2 2" xfId="10105"/>
    <cellStyle name="Normal 5 8 4 2 3" xfId="16695"/>
    <cellStyle name="Normal 5 8 4 3" xfId="5713"/>
    <cellStyle name="Normal 5 8 4 3 2" xfId="12303"/>
    <cellStyle name="Normal 5 8 4 3 3" xfId="18893"/>
    <cellStyle name="Normal 5 8 4 4" xfId="7916"/>
    <cellStyle name="Normal 5 8 4 5" xfId="14506"/>
    <cellStyle name="Normal 5 8 5" xfId="2416"/>
    <cellStyle name="Normal 5 8 5 2" xfId="9006"/>
    <cellStyle name="Normal 5 8 5 3" xfId="15596"/>
    <cellStyle name="Normal 5 8 6" xfId="4602"/>
    <cellStyle name="Normal 5 8 6 2" xfId="11192"/>
    <cellStyle name="Normal 5 8 6 3" xfId="17782"/>
    <cellStyle name="Normal 5 8 7" xfId="6805"/>
    <cellStyle name="Normal 5 8 8" xfId="13395"/>
    <cellStyle name="Normal 5 9" xfId="332"/>
    <cellStyle name="Normal 5 9 2" xfId="591"/>
    <cellStyle name="Normal 5 9 2 2" xfId="1145"/>
    <cellStyle name="Normal 5 9 2 2 2" xfId="2248"/>
    <cellStyle name="Normal 5 9 2 2 2 2" xfId="4438"/>
    <cellStyle name="Normal 5 9 2 2 2 2 2" xfId="11028"/>
    <cellStyle name="Normal 5 9 2 2 2 2 3" xfId="17618"/>
    <cellStyle name="Normal 5 9 2 2 2 3" xfId="6636"/>
    <cellStyle name="Normal 5 9 2 2 2 3 2" xfId="13226"/>
    <cellStyle name="Normal 5 9 2 2 2 3 3" xfId="19816"/>
    <cellStyle name="Normal 5 9 2 2 2 4" xfId="8839"/>
    <cellStyle name="Normal 5 9 2 2 2 5" xfId="15429"/>
    <cellStyle name="Normal 5 9 2 2 3" xfId="3339"/>
    <cellStyle name="Normal 5 9 2 2 3 2" xfId="9929"/>
    <cellStyle name="Normal 5 9 2 2 3 3" xfId="16519"/>
    <cellStyle name="Normal 5 9 2 2 4" xfId="5537"/>
    <cellStyle name="Normal 5 9 2 2 4 2" xfId="12127"/>
    <cellStyle name="Normal 5 9 2 2 4 3" xfId="18717"/>
    <cellStyle name="Normal 5 9 2 2 5" xfId="7740"/>
    <cellStyle name="Normal 5 9 2 2 6" xfId="14330"/>
    <cellStyle name="Normal 5 9 2 3" xfId="1696"/>
    <cellStyle name="Normal 5 9 2 3 2" xfId="3887"/>
    <cellStyle name="Normal 5 9 2 3 2 2" xfId="10477"/>
    <cellStyle name="Normal 5 9 2 3 2 3" xfId="17067"/>
    <cellStyle name="Normal 5 9 2 3 3" xfId="6085"/>
    <cellStyle name="Normal 5 9 2 3 3 2" xfId="12675"/>
    <cellStyle name="Normal 5 9 2 3 3 3" xfId="19265"/>
    <cellStyle name="Normal 5 9 2 3 4" xfId="8288"/>
    <cellStyle name="Normal 5 9 2 3 5" xfId="14878"/>
    <cellStyle name="Normal 5 9 2 4" xfId="2788"/>
    <cellStyle name="Normal 5 9 2 4 2" xfId="9378"/>
    <cellStyle name="Normal 5 9 2 4 3" xfId="15968"/>
    <cellStyle name="Normal 5 9 2 5" xfId="4974"/>
    <cellStyle name="Normal 5 9 2 5 2" xfId="11564"/>
    <cellStyle name="Normal 5 9 2 5 3" xfId="18154"/>
    <cellStyle name="Normal 5 9 2 6" xfId="7177"/>
    <cellStyle name="Normal 5 9 2 7" xfId="13767"/>
    <cellStyle name="Normal 5 9 3" xfId="889"/>
    <cellStyle name="Normal 5 9 3 2" xfId="1992"/>
    <cellStyle name="Normal 5 9 3 2 2" xfId="4182"/>
    <cellStyle name="Normal 5 9 3 2 2 2" xfId="10772"/>
    <cellStyle name="Normal 5 9 3 2 2 3" xfId="17362"/>
    <cellStyle name="Normal 5 9 3 2 3" xfId="6380"/>
    <cellStyle name="Normal 5 9 3 2 3 2" xfId="12970"/>
    <cellStyle name="Normal 5 9 3 2 3 3" xfId="19560"/>
    <cellStyle name="Normal 5 9 3 2 4" xfId="8583"/>
    <cellStyle name="Normal 5 9 3 2 5" xfId="15173"/>
    <cellStyle name="Normal 5 9 3 3" xfId="3083"/>
    <cellStyle name="Normal 5 9 3 3 2" xfId="9673"/>
    <cellStyle name="Normal 5 9 3 3 3" xfId="16263"/>
    <cellStyle name="Normal 5 9 3 4" xfId="5281"/>
    <cellStyle name="Normal 5 9 3 4 2" xfId="11871"/>
    <cellStyle name="Normal 5 9 3 4 3" xfId="18461"/>
    <cellStyle name="Normal 5 9 3 5" xfId="7484"/>
    <cellStyle name="Normal 5 9 3 6" xfId="14074"/>
    <cellStyle name="Normal 5 9 4" xfId="1440"/>
    <cellStyle name="Normal 5 9 4 2" xfId="3631"/>
    <cellStyle name="Normal 5 9 4 2 2" xfId="10221"/>
    <cellStyle name="Normal 5 9 4 2 3" xfId="16811"/>
    <cellStyle name="Normal 5 9 4 3" xfId="5829"/>
    <cellStyle name="Normal 5 9 4 3 2" xfId="12419"/>
    <cellStyle name="Normal 5 9 4 3 3" xfId="19009"/>
    <cellStyle name="Normal 5 9 4 4" xfId="8032"/>
    <cellStyle name="Normal 5 9 4 5" xfId="14622"/>
    <cellStyle name="Normal 5 9 5" xfId="2532"/>
    <cellStyle name="Normal 5 9 5 2" xfId="9122"/>
    <cellStyle name="Normal 5 9 5 3" xfId="15712"/>
    <cellStyle name="Normal 5 9 6" xfId="4718"/>
    <cellStyle name="Normal 5 9 6 2" xfId="11308"/>
    <cellStyle name="Normal 5 9 6 3" xfId="17898"/>
    <cellStyle name="Normal 5 9 7" xfId="6921"/>
    <cellStyle name="Normal 5 9 8" xfId="13511"/>
    <cellStyle name="Normal 6" xfId="108"/>
    <cellStyle name="Normal 6 2" xfId="214"/>
    <cellStyle name="Normal 6 2 2" xfId="475"/>
    <cellStyle name="Normal 6 2 2 2" xfId="1030"/>
    <cellStyle name="Normal 6 2 2 2 2" xfId="2133"/>
    <cellStyle name="Normal 6 2 2 2 2 2" xfId="4323"/>
    <cellStyle name="Normal 6 2 2 2 2 2 2" xfId="10913"/>
    <cellStyle name="Normal 6 2 2 2 2 2 3" xfId="17503"/>
    <cellStyle name="Normal 6 2 2 2 2 3" xfId="6521"/>
    <cellStyle name="Normal 6 2 2 2 2 3 2" xfId="13111"/>
    <cellStyle name="Normal 6 2 2 2 2 3 3" xfId="19701"/>
    <cellStyle name="Normal 6 2 2 2 2 4" xfId="8724"/>
    <cellStyle name="Normal 6 2 2 2 2 5" xfId="15314"/>
    <cellStyle name="Normal 6 2 2 2 3" xfId="3224"/>
    <cellStyle name="Normal 6 2 2 2 3 2" xfId="9814"/>
    <cellStyle name="Normal 6 2 2 2 3 3" xfId="16404"/>
    <cellStyle name="Normal 6 2 2 2 4" xfId="5422"/>
    <cellStyle name="Normal 6 2 2 2 4 2" xfId="12012"/>
    <cellStyle name="Normal 6 2 2 2 4 3" xfId="18602"/>
    <cellStyle name="Normal 6 2 2 2 5" xfId="7625"/>
    <cellStyle name="Normal 6 2 2 2 6" xfId="14215"/>
    <cellStyle name="Normal 6 2 2 3" xfId="1581"/>
    <cellStyle name="Normal 6 2 2 3 2" xfId="3772"/>
    <cellStyle name="Normal 6 2 2 3 2 2" xfId="10362"/>
    <cellStyle name="Normal 6 2 2 3 2 3" xfId="16952"/>
    <cellStyle name="Normal 6 2 2 3 3" xfId="5970"/>
    <cellStyle name="Normal 6 2 2 3 3 2" xfId="12560"/>
    <cellStyle name="Normal 6 2 2 3 3 3" xfId="19150"/>
    <cellStyle name="Normal 6 2 2 3 4" xfId="8173"/>
    <cellStyle name="Normal 6 2 2 3 5" xfId="14763"/>
    <cellStyle name="Normal 6 2 2 4" xfId="2673"/>
    <cellStyle name="Normal 6 2 2 4 2" xfId="9263"/>
    <cellStyle name="Normal 6 2 2 4 3" xfId="15853"/>
    <cellStyle name="Normal 6 2 2 5" xfId="4859"/>
    <cellStyle name="Normal 6 2 2 5 2" xfId="11449"/>
    <cellStyle name="Normal 6 2 2 5 3" xfId="18039"/>
    <cellStyle name="Normal 6 2 2 6" xfId="7062"/>
    <cellStyle name="Normal 6 2 2 7" xfId="13652"/>
    <cellStyle name="Normal 6 2 3" xfId="774"/>
    <cellStyle name="Normal 6 2 3 2" xfId="1877"/>
    <cellStyle name="Normal 6 2 3 2 2" xfId="4067"/>
    <cellStyle name="Normal 6 2 3 2 2 2" xfId="10657"/>
    <cellStyle name="Normal 6 2 3 2 2 3" xfId="17247"/>
    <cellStyle name="Normal 6 2 3 2 3" xfId="6265"/>
    <cellStyle name="Normal 6 2 3 2 3 2" xfId="12855"/>
    <cellStyle name="Normal 6 2 3 2 3 3" xfId="19445"/>
    <cellStyle name="Normal 6 2 3 2 4" xfId="8468"/>
    <cellStyle name="Normal 6 2 3 2 5" xfId="15058"/>
    <cellStyle name="Normal 6 2 3 3" xfId="2968"/>
    <cellStyle name="Normal 6 2 3 3 2" xfId="9558"/>
    <cellStyle name="Normal 6 2 3 3 3" xfId="16148"/>
    <cellStyle name="Normal 6 2 3 4" xfId="5166"/>
    <cellStyle name="Normal 6 2 3 4 2" xfId="11756"/>
    <cellStyle name="Normal 6 2 3 4 3" xfId="18346"/>
    <cellStyle name="Normal 6 2 3 5" xfId="7369"/>
    <cellStyle name="Normal 6 2 3 6" xfId="13959"/>
    <cellStyle name="Normal 6 2 4" xfId="1325"/>
    <cellStyle name="Normal 6 2 4 2" xfId="3516"/>
    <cellStyle name="Normal 6 2 4 2 2" xfId="10106"/>
    <cellStyle name="Normal 6 2 4 2 3" xfId="16696"/>
    <cellStyle name="Normal 6 2 4 3" xfId="5714"/>
    <cellStyle name="Normal 6 2 4 3 2" xfId="12304"/>
    <cellStyle name="Normal 6 2 4 3 3" xfId="18894"/>
    <cellStyle name="Normal 6 2 4 4" xfId="7917"/>
    <cellStyle name="Normal 6 2 4 5" xfId="14507"/>
    <cellStyle name="Normal 6 2 5" xfId="2417"/>
    <cellStyle name="Normal 6 2 5 2" xfId="9007"/>
    <cellStyle name="Normal 6 2 5 3" xfId="15597"/>
    <cellStyle name="Normal 6 2 6" xfId="4603"/>
    <cellStyle name="Normal 6 2 6 2" xfId="11193"/>
    <cellStyle name="Normal 6 2 6 3" xfId="17783"/>
    <cellStyle name="Normal 6 2 7" xfId="6806"/>
    <cellStyle name="Normal 6 2 8" xfId="13396"/>
    <cellStyle name="Normal 6 3" xfId="359"/>
    <cellStyle name="Normal 6 3 2" xfId="914"/>
    <cellStyle name="Normal 6 3 2 2" xfId="2017"/>
    <cellStyle name="Normal 6 3 2 2 2" xfId="4207"/>
    <cellStyle name="Normal 6 3 2 2 2 2" xfId="10797"/>
    <cellStyle name="Normal 6 3 2 2 2 3" xfId="17387"/>
    <cellStyle name="Normal 6 3 2 2 3" xfId="6405"/>
    <cellStyle name="Normal 6 3 2 2 3 2" xfId="12995"/>
    <cellStyle name="Normal 6 3 2 2 3 3" xfId="19585"/>
    <cellStyle name="Normal 6 3 2 2 4" xfId="8608"/>
    <cellStyle name="Normal 6 3 2 2 5" xfId="15198"/>
    <cellStyle name="Normal 6 3 2 3" xfId="3108"/>
    <cellStyle name="Normal 6 3 2 3 2" xfId="9698"/>
    <cellStyle name="Normal 6 3 2 3 3" xfId="16288"/>
    <cellStyle name="Normal 6 3 2 4" xfId="5306"/>
    <cellStyle name="Normal 6 3 2 4 2" xfId="11896"/>
    <cellStyle name="Normal 6 3 2 4 3" xfId="18486"/>
    <cellStyle name="Normal 6 3 2 5" xfId="7509"/>
    <cellStyle name="Normal 6 3 2 6" xfId="14099"/>
    <cellStyle name="Normal 6 3 3" xfId="1465"/>
    <cellStyle name="Normal 6 3 3 2" xfId="3656"/>
    <cellStyle name="Normal 6 3 3 2 2" xfId="10246"/>
    <cellStyle name="Normal 6 3 3 2 3" xfId="16836"/>
    <cellStyle name="Normal 6 3 3 3" xfId="5854"/>
    <cellStyle name="Normal 6 3 3 3 2" xfId="12444"/>
    <cellStyle name="Normal 6 3 3 3 3" xfId="19034"/>
    <cellStyle name="Normal 6 3 3 4" xfId="8057"/>
    <cellStyle name="Normal 6 3 3 5" xfId="14647"/>
    <cellStyle name="Normal 6 3 4" xfId="2557"/>
    <cellStyle name="Normal 6 3 4 2" xfId="9147"/>
    <cellStyle name="Normal 6 3 4 3" xfId="15737"/>
    <cellStyle name="Normal 6 3 5" xfId="4743"/>
    <cellStyle name="Normal 6 3 5 2" xfId="11333"/>
    <cellStyle name="Normal 6 3 5 3" xfId="17923"/>
    <cellStyle name="Normal 6 3 6" xfId="6946"/>
    <cellStyle name="Normal 6 3 7" xfId="13536"/>
    <cellStyle name="Normal 6 4" xfId="670"/>
    <cellStyle name="Normal 6 4 2" xfId="1773"/>
    <cellStyle name="Normal 6 4 2 2" xfId="3963"/>
    <cellStyle name="Normal 6 4 2 2 2" xfId="10553"/>
    <cellStyle name="Normal 6 4 2 2 3" xfId="17143"/>
    <cellStyle name="Normal 6 4 2 3" xfId="6161"/>
    <cellStyle name="Normal 6 4 2 3 2" xfId="12751"/>
    <cellStyle name="Normal 6 4 2 3 3" xfId="19341"/>
    <cellStyle name="Normal 6 4 2 4" xfId="8364"/>
    <cellStyle name="Normal 6 4 2 5" xfId="14954"/>
    <cellStyle name="Normal 6 4 3" xfId="2864"/>
    <cellStyle name="Normal 6 4 3 2" xfId="9454"/>
    <cellStyle name="Normal 6 4 3 3" xfId="16044"/>
    <cellStyle name="Normal 6 4 4" xfId="5062"/>
    <cellStyle name="Normal 6 4 4 2" xfId="11652"/>
    <cellStyle name="Normal 6 4 4 3" xfId="18242"/>
    <cellStyle name="Normal 6 4 5" xfId="7265"/>
    <cellStyle name="Normal 6 4 6" xfId="13855"/>
    <cellStyle name="Normal 6 5" xfId="1209"/>
    <cellStyle name="Normal 6 5 2" xfId="3400"/>
    <cellStyle name="Normal 6 5 2 2" xfId="9990"/>
    <cellStyle name="Normal 6 5 2 3" xfId="16580"/>
    <cellStyle name="Normal 6 5 3" xfId="5598"/>
    <cellStyle name="Normal 6 5 3 2" xfId="12188"/>
    <cellStyle name="Normal 6 5 3 3" xfId="18778"/>
    <cellStyle name="Normal 6 5 4" xfId="7801"/>
    <cellStyle name="Normal 6 5 5" xfId="14391"/>
    <cellStyle name="Normal 6 6" xfId="2313"/>
    <cellStyle name="Normal 6 6 2" xfId="8903"/>
    <cellStyle name="Normal 6 6 3" xfId="15493"/>
    <cellStyle name="Normal 6 7" xfId="4487"/>
    <cellStyle name="Normal 6 7 2" xfId="11077"/>
    <cellStyle name="Normal 6 7 3" xfId="17667"/>
    <cellStyle name="Normal 6 8" xfId="6702"/>
    <cellStyle name="Normal 6 9" xfId="13292"/>
    <cellStyle name="Normal 7" xfId="119"/>
    <cellStyle name="Normal 7 2" xfId="225"/>
    <cellStyle name="Normal 7 2 2" xfId="486"/>
    <cellStyle name="Normal 7 2 2 2" xfId="1041"/>
    <cellStyle name="Normal 7 2 2 2 2" xfId="2144"/>
    <cellStyle name="Normal 7 2 2 2 2 2" xfId="4334"/>
    <cellStyle name="Normal 7 2 2 2 2 2 2" xfId="10924"/>
    <cellStyle name="Normal 7 2 2 2 2 2 3" xfId="17514"/>
    <cellStyle name="Normal 7 2 2 2 2 3" xfId="6532"/>
    <cellStyle name="Normal 7 2 2 2 2 3 2" xfId="13122"/>
    <cellStyle name="Normal 7 2 2 2 2 3 3" xfId="19712"/>
    <cellStyle name="Normal 7 2 2 2 2 4" xfId="8735"/>
    <cellStyle name="Normal 7 2 2 2 2 5" xfId="15325"/>
    <cellStyle name="Normal 7 2 2 2 3" xfId="3235"/>
    <cellStyle name="Normal 7 2 2 2 3 2" xfId="9825"/>
    <cellStyle name="Normal 7 2 2 2 3 3" xfId="16415"/>
    <cellStyle name="Normal 7 2 2 2 4" xfId="5433"/>
    <cellStyle name="Normal 7 2 2 2 4 2" xfId="12023"/>
    <cellStyle name="Normal 7 2 2 2 4 3" xfId="18613"/>
    <cellStyle name="Normal 7 2 2 2 5" xfId="7636"/>
    <cellStyle name="Normal 7 2 2 2 6" xfId="14226"/>
    <cellStyle name="Normal 7 2 2 3" xfId="1592"/>
    <cellStyle name="Normal 7 2 2 3 2" xfId="3783"/>
    <cellStyle name="Normal 7 2 2 3 2 2" xfId="10373"/>
    <cellStyle name="Normal 7 2 2 3 2 3" xfId="16963"/>
    <cellStyle name="Normal 7 2 2 3 3" xfId="5981"/>
    <cellStyle name="Normal 7 2 2 3 3 2" xfId="12571"/>
    <cellStyle name="Normal 7 2 2 3 3 3" xfId="19161"/>
    <cellStyle name="Normal 7 2 2 3 4" xfId="8184"/>
    <cellStyle name="Normal 7 2 2 3 5" xfId="14774"/>
    <cellStyle name="Normal 7 2 2 4" xfId="2684"/>
    <cellStyle name="Normal 7 2 2 4 2" xfId="9274"/>
    <cellStyle name="Normal 7 2 2 4 3" xfId="15864"/>
    <cellStyle name="Normal 7 2 2 5" xfId="4870"/>
    <cellStyle name="Normal 7 2 2 5 2" xfId="11460"/>
    <cellStyle name="Normal 7 2 2 5 3" xfId="18050"/>
    <cellStyle name="Normal 7 2 2 6" xfId="7073"/>
    <cellStyle name="Normal 7 2 2 7" xfId="13663"/>
    <cellStyle name="Normal 7 2 3" xfId="785"/>
    <cellStyle name="Normal 7 2 3 2" xfId="1888"/>
    <cellStyle name="Normal 7 2 3 2 2" xfId="4078"/>
    <cellStyle name="Normal 7 2 3 2 2 2" xfId="10668"/>
    <cellStyle name="Normal 7 2 3 2 2 3" xfId="17258"/>
    <cellStyle name="Normal 7 2 3 2 3" xfId="6276"/>
    <cellStyle name="Normal 7 2 3 2 3 2" xfId="12866"/>
    <cellStyle name="Normal 7 2 3 2 3 3" xfId="19456"/>
    <cellStyle name="Normal 7 2 3 2 4" xfId="8479"/>
    <cellStyle name="Normal 7 2 3 2 5" xfId="15069"/>
    <cellStyle name="Normal 7 2 3 3" xfId="2979"/>
    <cellStyle name="Normal 7 2 3 3 2" xfId="9569"/>
    <cellStyle name="Normal 7 2 3 3 3" xfId="16159"/>
    <cellStyle name="Normal 7 2 3 4" xfId="5177"/>
    <cellStyle name="Normal 7 2 3 4 2" xfId="11767"/>
    <cellStyle name="Normal 7 2 3 4 3" xfId="18357"/>
    <cellStyle name="Normal 7 2 3 5" xfId="7380"/>
    <cellStyle name="Normal 7 2 3 6" xfId="13970"/>
    <cellStyle name="Normal 7 2 4" xfId="1336"/>
    <cellStyle name="Normal 7 2 4 2" xfId="3527"/>
    <cellStyle name="Normal 7 2 4 2 2" xfId="10117"/>
    <cellStyle name="Normal 7 2 4 2 3" xfId="16707"/>
    <cellStyle name="Normal 7 2 4 3" xfId="5725"/>
    <cellStyle name="Normal 7 2 4 3 2" xfId="12315"/>
    <cellStyle name="Normal 7 2 4 3 3" xfId="18905"/>
    <cellStyle name="Normal 7 2 4 4" xfId="7928"/>
    <cellStyle name="Normal 7 2 4 5" xfId="14518"/>
    <cellStyle name="Normal 7 2 5" xfId="2428"/>
    <cellStyle name="Normal 7 2 5 2" xfId="9018"/>
    <cellStyle name="Normal 7 2 5 3" xfId="15608"/>
    <cellStyle name="Normal 7 2 6" xfId="4614"/>
    <cellStyle name="Normal 7 2 6 2" xfId="11204"/>
    <cellStyle name="Normal 7 2 6 3" xfId="17794"/>
    <cellStyle name="Normal 7 2 7" xfId="6817"/>
    <cellStyle name="Normal 7 2 8" xfId="13407"/>
    <cellStyle name="Normal 7 3" xfId="370"/>
    <cellStyle name="Normal 7 3 2" xfId="925"/>
    <cellStyle name="Normal 7 3 2 2" xfId="2028"/>
    <cellStyle name="Normal 7 3 2 2 2" xfId="4218"/>
    <cellStyle name="Normal 7 3 2 2 2 2" xfId="10808"/>
    <cellStyle name="Normal 7 3 2 2 2 3" xfId="17398"/>
    <cellStyle name="Normal 7 3 2 2 3" xfId="6416"/>
    <cellStyle name="Normal 7 3 2 2 3 2" xfId="13006"/>
    <cellStyle name="Normal 7 3 2 2 3 3" xfId="19596"/>
    <cellStyle name="Normal 7 3 2 2 4" xfId="8619"/>
    <cellStyle name="Normal 7 3 2 2 5" xfId="15209"/>
    <cellStyle name="Normal 7 3 2 3" xfId="3119"/>
    <cellStyle name="Normal 7 3 2 3 2" xfId="9709"/>
    <cellStyle name="Normal 7 3 2 3 3" xfId="16299"/>
    <cellStyle name="Normal 7 3 2 4" xfId="5317"/>
    <cellStyle name="Normal 7 3 2 4 2" xfId="11907"/>
    <cellStyle name="Normal 7 3 2 4 3" xfId="18497"/>
    <cellStyle name="Normal 7 3 2 5" xfId="7520"/>
    <cellStyle name="Normal 7 3 2 6" xfId="14110"/>
    <cellStyle name="Normal 7 3 3" xfId="1476"/>
    <cellStyle name="Normal 7 3 3 2" xfId="3667"/>
    <cellStyle name="Normal 7 3 3 2 2" xfId="10257"/>
    <cellStyle name="Normal 7 3 3 2 3" xfId="16847"/>
    <cellStyle name="Normal 7 3 3 3" xfId="5865"/>
    <cellStyle name="Normal 7 3 3 3 2" xfId="12455"/>
    <cellStyle name="Normal 7 3 3 3 3" xfId="19045"/>
    <cellStyle name="Normal 7 3 3 4" xfId="8068"/>
    <cellStyle name="Normal 7 3 3 5" xfId="14658"/>
    <cellStyle name="Normal 7 3 4" xfId="2568"/>
    <cellStyle name="Normal 7 3 4 2" xfId="9158"/>
    <cellStyle name="Normal 7 3 4 3" xfId="15748"/>
    <cellStyle name="Normal 7 3 5" xfId="4754"/>
    <cellStyle name="Normal 7 3 5 2" xfId="11344"/>
    <cellStyle name="Normal 7 3 5 3" xfId="17934"/>
    <cellStyle name="Normal 7 3 6" xfId="6957"/>
    <cellStyle name="Normal 7 3 7" xfId="13547"/>
    <cellStyle name="Normal 7 4" xfId="681"/>
    <cellStyle name="Normal 7 4 2" xfId="1784"/>
    <cellStyle name="Normal 7 4 2 2" xfId="3974"/>
    <cellStyle name="Normal 7 4 2 2 2" xfId="10564"/>
    <cellStyle name="Normal 7 4 2 2 3" xfId="17154"/>
    <cellStyle name="Normal 7 4 2 3" xfId="6172"/>
    <cellStyle name="Normal 7 4 2 3 2" xfId="12762"/>
    <cellStyle name="Normal 7 4 2 3 3" xfId="19352"/>
    <cellStyle name="Normal 7 4 2 4" xfId="8375"/>
    <cellStyle name="Normal 7 4 2 5" xfId="14965"/>
    <cellStyle name="Normal 7 4 3" xfId="2875"/>
    <cellStyle name="Normal 7 4 3 2" xfId="9465"/>
    <cellStyle name="Normal 7 4 3 3" xfId="16055"/>
    <cellStyle name="Normal 7 4 4" xfId="5073"/>
    <cellStyle name="Normal 7 4 4 2" xfId="11663"/>
    <cellStyle name="Normal 7 4 4 3" xfId="18253"/>
    <cellStyle name="Normal 7 4 5" xfId="7276"/>
    <cellStyle name="Normal 7 4 6" xfId="13866"/>
    <cellStyle name="Normal 7 5" xfId="1220"/>
    <cellStyle name="Normal 7 5 2" xfId="3411"/>
    <cellStyle name="Normal 7 5 2 2" xfId="10001"/>
    <cellStyle name="Normal 7 5 2 3" xfId="16591"/>
    <cellStyle name="Normal 7 5 3" xfId="5609"/>
    <cellStyle name="Normal 7 5 3 2" xfId="12199"/>
    <cellStyle name="Normal 7 5 3 3" xfId="18789"/>
    <cellStyle name="Normal 7 5 4" xfId="7812"/>
    <cellStyle name="Normal 7 5 5" xfId="14402"/>
    <cellStyle name="Normal 7 6" xfId="2324"/>
    <cellStyle name="Normal 7 6 2" xfId="8914"/>
    <cellStyle name="Normal 7 6 3" xfId="15504"/>
    <cellStyle name="Normal 7 7" xfId="4498"/>
    <cellStyle name="Normal 7 7 2" xfId="11088"/>
    <cellStyle name="Normal 7 7 3" xfId="17678"/>
    <cellStyle name="Normal 7 8" xfId="6713"/>
    <cellStyle name="Normal 7 9" xfId="13303"/>
    <cellStyle name="Normal 8" xfId="130"/>
    <cellStyle name="Normal 8 2" xfId="236"/>
    <cellStyle name="Normal 8 2 2" xfId="497"/>
    <cellStyle name="Normal 8 2 2 2" xfId="1052"/>
    <cellStyle name="Normal 8 2 2 2 2" xfId="2155"/>
    <cellStyle name="Normal 8 2 2 2 2 2" xfId="4345"/>
    <cellStyle name="Normal 8 2 2 2 2 2 2" xfId="10935"/>
    <cellStyle name="Normal 8 2 2 2 2 2 3" xfId="17525"/>
    <cellStyle name="Normal 8 2 2 2 2 3" xfId="6543"/>
    <cellStyle name="Normal 8 2 2 2 2 3 2" xfId="13133"/>
    <cellStyle name="Normal 8 2 2 2 2 3 3" xfId="19723"/>
    <cellStyle name="Normal 8 2 2 2 2 4" xfId="8746"/>
    <cellStyle name="Normal 8 2 2 2 2 5" xfId="15336"/>
    <cellStyle name="Normal 8 2 2 2 3" xfId="3246"/>
    <cellStyle name="Normal 8 2 2 2 3 2" xfId="9836"/>
    <cellStyle name="Normal 8 2 2 2 3 3" xfId="16426"/>
    <cellStyle name="Normal 8 2 2 2 4" xfId="5444"/>
    <cellStyle name="Normal 8 2 2 2 4 2" xfId="12034"/>
    <cellStyle name="Normal 8 2 2 2 4 3" xfId="18624"/>
    <cellStyle name="Normal 8 2 2 2 5" xfId="7647"/>
    <cellStyle name="Normal 8 2 2 2 6" xfId="14237"/>
    <cellStyle name="Normal 8 2 2 3" xfId="1603"/>
    <cellStyle name="Normal 8 2 2 3 2" xfId="3794"/>
    <cellStyle name="Normal 8 2 2 3 2 2" xfId="10384"/>
    <cellStyle name="Normal 8 2 2 3 2 3" xfId="16974"/>
    <cellStyle name="Normal 8 2 2 3 3" xfId="5992"/>
    <cellStyle name="Normal 8 2 2 3 3 2" xfId="12582"/>
    <cellStyle name="Normal 8 2 2 3 3 3" xfId="19172"/>
    <cellStyle name="Normal 8 2 2 3 4" xfId="8195"/>
    <cellStyle name="Normal 8 2 2 3 5" xfId="14785"/>
    <cellStyle name="Normal 8 2 2 4" xfId="2695"/>
    <cellStyle name="Normal 8 2 2 4 2" xfId="9285"/>
    <cellStyle name="Normal 8 2 2 4 3" xfId="15875"/>
    <cellStyle name="Normal 8 2 2 5" xfId="4881"/>
    <cellStyle name="Normal 8 2 2 5 2" xfId="11471"/>
    <cellStyle name="Normal 8 2 2 5 3" xfId="18061"/>
    <cellStyle name="Normal 8 2 2 6" xfId="7084"/>
    <cellStyle name="Normal 8 2 2 7" xfId="13674"/>
    <cellStyle name="Normal 8 2 3" xfId="796"/>
    <cellStyle name="Normal 8 2 3 2" xfId="1899"/>
    <cellStyle name="Normal 8 2 3 2 2" xfId="4089"/>
    <cellStyle name="Normal 8 2 3 2 2 2" xfId="10679"/>
    <cellStyle name="Normal 8 2 3 2 2 3" xfId="17269"/>
    <cellStyle name="Normal 8 2 3 2 3" xfId="6287"/>
    <cellStyle name="Normal 8 2 3 2 3 2" xfId="12877"/>
    <cellStyle name="Normal 8 2 3 2 3 3" xfId="19467"/>
    <cellStyle name="Normal 8 2 3 2 4" xfId="8490"/>
    <cellStyle name="Normal 8 2 3 2 5" xfId="15080"/>
    <cellStyle name="Normal 8 2 3 3" xfId="2990"/>
    <cellStyle name="Normal 8 2 3 3 2" xfId="9580"/>
    <cellStyle name="Normal 8 2 3 3 3" xfId="16170"/>
    <cellStyle name="Normal 8 2 3 4" xfId="5188"/>
    <cellStyle name="Normal 8 2 3 4 2" xfId="11778"/>
    <cellStyle name="Normal 8 2 3 4 3" xfId="18368"/>
    <cellStyle name="Normal 8 2 3 5" xfId="7391"/>
    <cellStyle name="Normal 8 2 3 6" xfId="13981"/>
    <cellStyle name="Normal 8 2 4" xfId="1347"/>
    <cellStyle name="Normal 8 2 4 2" xfId="3538"/>
    <cellStyle name="Normal 8 2 4 2 2" xfId="10128"/>
    <cellStyle name="Normal 8 2 4 2 3" xfId="16718"/>
    <cellStyle name="Normal 8 2 4 3" xfId="5736"/>
    <cellStyle name="Normal 8 2 4 3 2" xfId="12326"/>
    <cellStyle name="Normal 8 2 4 3 3" xfId="18916"/>
    <cellStyle name="Normal 8 2 4 4" xfId="7939"/>
    <cellStyle name="Normal 8 2 4 5" xfId="14529"/>
    <cellStyle name="Normal 8 2 5" xfId="2439"/>
    <cellStyle name="Normal 8 2 5 2" xfId="9029"/>
    <cellStyle name="Normal 8 2 5 3" xfId="15619"/>
    <cellStyle name="Normal 8 2 6" xfId="4625"/>
    <cellStyle name="Normal 8 2 6 2" xfId="11215"/>
    <cellStyle name="Normal 8 2 6 3" xfId="17805"/>
    <cellStyle name="Normal 8 2 7" xfId="6828"/>
    <cellStyle name="Normal 8 2 8" xfId="13418"/>
    <cellStyle name="Normal 8 3" xfId="381"/>
    <cellStyle name="Normal 8 3 2" xfId="936"/>
    <cellStyle name="Normal 8 3 2 2" xfId="2039"/>
    <cellStyle name="Normal 8 3 2 2 2" xfId="4229"/>
    <cellStyle name="Normal 8 3 2 2 2 2" xfId="10819"/>
    <cellStyle name="Normal 8 3 2 2 2 3" xfId="17409"/>
    <cellStyle name="Normal 8 3 2 2 3" xfId="6427"/>
    <cellStyle name="Normal 8 3 2 2 3 2" xfId="13017"/>
    <cellStyle name="Normal 8 3 2 2 3 3" xfId="19607"/>
    <cellStyle name="Normal 8 3 2 2 4" xfId="8630"/>
    <cellStyle name="Normal 8 3 2 2 5" xfId="15220"/>
    <cellStyle name="Normal 8 3 2 3" xfId="3130"/>
    <cellStyle name="Normal 8 3 2 3 2" xfId="9720"/>
    <cellStyle name="Normal 8 3 2 3 3" xfId="16310"/>
    <cellStyle name="Normal 8 3 2 4" xfId="5328"/>
    <cellStyle name="Normal 8 3 2 4 2" xfId="11918"/>
    <cellStyle name="Normal 8 3 2 4 3" xfId="18508"/>
    <cellStyle name="Normal 8 3 2 5" xfId="7531"/>
    <cellStyle name="Normal 8 3 2 6" xfId="14121"/>
    <cellStyle name="Normal 8 3 3" xfId="1487"/>
    <cellStyle name="Normal 8 3 3 2" xfId="3678"/>
    <cellStyle name="Normal 8 3 3 2 2" xfId="10268"/>
    <cellStyle name="Normal 8 3 3 2 3" xfId="16858"/>
    <cellStyle name="Normal 8 3 3 3" xfId="5876"/>
    <cellStyle name="Normal 8 3 3 3 2" xfId="12466"/>
    <cellStyle name="Normal 8 3 3 3 3" xfId="19056"/>
    <cellStyle name="Normal 8 3 3 4" xfId="8079"/>
    <cellStyle name="Normal 8 3 3 5" xfId="14669"/>
    <cellStyle name="Normal 8 3 4" xfId="2579"/>
    <cellStyle name="Normal 8 3 4 2" xfId="9169"/>
    <cellStyle name="Normal 8 3 4 3" xfId="15759"/>
    <cellStyle name="Normal 8 3 5" xfId="4765"/>
    <cellStyle name="Normal 8 3 5 2" xfId="11355"/>
    <cellStyle name="Normal 8 3 5 3" xfId="17945"/>
    <cellStyle name="Normal 8 3 6" xfId="6968"/>
    <cellStyle name="Normal 8 3 7" xfId="13558"/>
    <cellStyle name="Normal 8 4" xfId="692"/>
    <cellStyle name="Normal 8 4 2" xfId="1795"/>
    <cellStyle name="Normal 8 4 2 2" xfId="3985"/>
    <cellStyle name="Normal 8 4 2 2 2" xfId="10575"/>
    <cellStyle name="Normal 8 4 2 2 3" xfId="17165"/>
    <cellStyle name="Normal 8 4 2 3" xfId="6183"/>
    <cellStyle name="Normal 8 4 2 3 2" xfId="12773"/>
    <cellStyle name="Normal 8 4 2 3 3" xfId="19363"/>
    <cellStyle name="Normal 8 4 2 4" xfId="8386"/>
    <cellStyle name="Normal 8 4 2 5" xfId="14976"/>
    <cellStyle name="Normal 8 4 3" xfId="2886"/>
    <cellStyle name="Normal 8 4 3 2" xfId="9476"/>
    <cellStyle name="Normal 8 4 3 3" xfId="16066"/>
    <cellStyle name="Normal 8 4 4" xfId="5084"/>
    <cellStyle name="Normal 8 4 4 2" xfId="11674"/>
    <cellStyle name="Normal 8 4 4 3" xfId="18264"/>
    <cellStyle name="Normal 8 4 5" xfId="7287"/>
    <cellStyle name="Normal 8 4 6" xfId="13877"/>
    <cellStyle name="Normal 8 5" xfId="1231"/>
    <cellStyle name="Normal 8 5 2" xfId="3422"/>
    <cellStyle name="Normal 8 5 2 2" xfId="10012"/>
    <cellStyle name="Normal 8 5 2 3" xfId="16602"/>
    <cellStyle name="Normal 8 5 3" xfId="5620"/>
    <cellStyle name="Normal 8 5 3 2" xfId="12210"/>
    <cellStyle name="Normal 8 5 3 3" xfId="18800"/>
    <cellStyle name="Normal 8 5 4" xfId="7823"/>
    <cellStyle name="Normal 8 5 5" xfId="14413"/>
    <cellStyle name="Normal 8 6" xfId="2335"/>
    <cellStyle name="Normal 8 6 2" xfId="8925"/>
    <cellStyle name="Normal 8 6 3" xfId="15515"/>
    <cellStyle name="Normal 8 7" xfId="4509"/>
    <cellStyle name="Normal 8 7 2" xfId="11099"/>
    <cellStyle name="Normal 8 7 3" xfId="17689"/>
    <cellStyle name="Normal 8 8" xfId="6724"/>
    <cellStyle name="Normal 8 9" xfId="13314"/>
    <cellStyle name="Normal 9" xfId="141"/>
    <cellStyle name="Normal 9 2" xfId="247"/>
    <cellStyle name="Normal 9 2 2" xfId="508"/>
    <cellStyle name="Normal 9 2 2 2" xfId="1063"/>
    <cellStyle name="Normal 9 2 2 2 2" xfId="2166"/>
    <cellStyle name="Normal 9 2 2 2 2 2" xfId="4356"/>
    <cellStyle name="Normal 9 2 2 2 2 2 2" xfId="10946"/>
    <cellStyle name="Normal 9 2 2 2 2 2 3" xfId="17536"/>
    <cellStyle name="Normal 9 2 2 2 2 3" xfId="6554"/>
    <cellStyle name="Normal 9 2 2 2 2 3 2" xfId="13144"/>
    <cellStyle name="Normal 9 2 2 2 2 3 3" xfId="19734"/>
    <cellStyle name="Normal 9 2 2 2 2 4" xfId="8757"/>
    <cellStyle name="Normal 9 2 2 2 2 5" xfId="15347"/>
    <cellStyle name="Normal 9 2 2 2 3" xfId="3257"/>
    <cellStyle name="Normal 9 2 2 2 3 2" xfId="9847"/>
    <cellStyle name="Normal 9 2 2 2 3 3" xfId="16437"/>
    <cellStyle name="Normal 9 2 2 2 4" xfId="5455"/>
    <cellStyle name="Normal 9 2 2 2 4 2" xfId="12045"/>
    <cellStyle name="Normal 9 2 2 2 4 3" xfId="18635"/>
    <cellStyle name="Normal 9 2 2 2 5" xfId="7658"/>
    <cellStyle name="Normal 9 2 2 2 6" xfId="14248"/>
    <cellStyle name="Normal 9 2 2 3" xfId="1614"/>
    <cellStyle name="Normal 9 2 2 3 2" xfId="3805"/>
    <cellStyle name="Normal 9 2 2 3 2 2" xfId="10395"/>
    <cellStyle name="Normal 9 2 2 3 2 3" xfId="16985"/>
    <cellStyle name="Normal 9 2 2 3 3" xfId="6003"/>
    <cellStyle name="Normal 9 2 2 3 3 2" xfId="12593"/>
    <cellStyle name="Normal 9 2 2 3 3 3" xfId="19183"/>
    <cellStyle name="Normal 9 2 2 3 4" xfId="8206"/>
    <cellStyle name="Normal 9 2 2 3 5" xfId="14796"/>
    <cellStyle name="Normal 9 2 2 4" xfId="2706"/>
    <cellStyle name="Normal 9 2 2 4 2" xfId="9296"/>
    <cellStyle name="Normal 9 2 2 4 3" xfId="15886"/>
    <cellStyle name="Normal 9 2 2 5" xfId="4892"/>
    <cellStyle name="Normal 9 2 2 5 2" xfId="11482"/>
    <cellStyle name="Normal 9 2 2 5 3" xfId="18072"/>
    <cellStyle name="Normal 9 2 2 6" xfId="7095"/>
    <cellStyle name="Normal 9 2 2 7" xfId="13685"/>
    <cellStyle name="Normal 9 2 3" xfId="807"/>
    <cellStyle name="Normal 9 2 3 2" xfId="1910"/>
    <cellStyle name="Normal 9 2 3 2 2" xfId="4100"/>
    <cellStyle name="Normal 9 2 3 2 2 2" xfId="10690"/>
    <cellStyle name="Normal 9 2 3 2 2 3" xfId="17280"/>
    <cellStyle name="Normal 9 2 3 2 3" xfId="6298"/>
    <cellStyle name="Normal 9 2 3 2 3 2" xfId="12888"/>
    <cellStyle name="Normal 9 2 3 2 3 3" xfId="19478"/>
    <cellStyle name="Normal 9 2 3 2 4" xfId="8501"/>
    <cellStyle name="Normal 9 2 3 2 5" xfId="15091"/>
    <cellStyle name="Normal 9 2 3 3" xfId="3001"/>
    <cellStyle name="Normal 9 2 3 3 2" xfId="9591"/>
    <cellStyle name="Normal 9 2 3 3 3" xfId="16181"/>
    <cellStyle name="Normal 9 2 3 4" xfId="5199"/>
    <cellStyle name="Normal 9 2 3 4 2" xfId="11789"/>
    <cellStyle name="Normal 9 2 3 4 3" xfId="18379"/>
    <cellStyle name="Normal 9 2 3 5" xfId="7402"/>
    <cellStyle name="Normal 9 2 3 6" xfId="13992"/>
    <cellStyle name="Normal 9 2 4" xfId="1358"/>
    <cellStyle name="Normal 9 2 4 2" xfId="3549"/>
    <cellStyle name="Normal 9 2 4 2 2" xfId="10139"/>
    <cellStyle name="Normal 9 2 4 2 3" xfId="16729"/>
    <cellStyle name="Normal 9 2 4 3" xfId="5747"/>
    <cellStyle name="Normal 9 2 4 3 2" xfId="12337"/>
    <cellStyle name="Normal 9 2 4 3 3" xfId="18927"/>
    <cellStyle name="Normal 9 2 4 4" xfId="7950"/>
    <cellStyle name="Normal 9 2 4 5" xfId="14540"/>
    <cellStyle name="Normal 9 2 5" xfId="2450"/>
    <cellStyle name="Normal 9 2 5 2" xfId="9040"/>
    <cellStyle name="Normal 9 2 5 3" xfId="15630"/>
    <cellStyle name="Normal 9 2 6" xfId="4636"/>
    <cellStyle name="Normal 9 2 6 2" xfId="11226"/>
    <cellStyle name="Normal 9 2 6 3" xfId="17816"/>
    <cellStyle name="Normal 9 2 7" xfId="6839"/>
    <cellStyle name="Normal 9 2 8" xfId="13429"/>
    <cellStyle name="Normal 9 3" xfId="392"/>
    <cellStyle name="Normal 9 3 2" xfId="947"/>
    <cellStyle name="Normal 9 3 2 2" xfId="2050"/>
    <cellStyle name="Normal 9 3 2 2 2" xfId="4240"/>
    <cellStyle name="Normal 9 3 2 2 2 2" xfId="10830"/>
    <cellStyle name="Normal 9 3 2 2 2 3" xfId="17420"/>
    <cellStyle name="Normal 9 3 2 2 3" xfId="6438"/>
    <cellStyle name="Normal 9 3 2 2 3 2" xfId="13028"/>
    <cellStyle name="Normal 9 3 2 2 3 3" xfId="19618"/>
    <cellStyle name="Normal 9 3 2 2 4" xfId="8641"/>
    <cellStyle name="Normal 9 3 2 2 5" xfId="15231"/>
    <cellStyle name="Normal 9 3 2 3" xfId="3141"/>
    <cellStyle name="Normal 9 3 2 3 2" xfId="9731"/>
    <cellStyle name="Normal 9 3 2 3 3" xfId="16321"/>
    <cellStyle name="Normal 9 3 2 4" xfId="5339"/>
    <cellStyle name="Normal 9 3 2 4 2" xfId="11929"/>
    <cellStyle name="Normal 9 3 2 4 3" xfId="18519"/>
    <cellStyle name="Normal 9 3 2 5" xfId="7542"/>
    <cellStyle name="Normal 9 3 2 6" xfId="14132"/>
    <cellStyle name="Normal 9 3 3" xfId="1498"/>
    <cellStyle name="Normal 9 3 3 2" xfId="3689"/>
    <cellStyle name="Normal 9 3 3 2 2" xfId="10279"/>
    <cellStyle name="Normal 9 3 3 2 3" xfId="16869"/>
    <cellStyle name="Normal 9 3 3 3" xfId="5887"/>
    <cellStyle name="Normal 9 3 3 3 2" xfId="12477"/>
    <cellStyle name="Normal 9 3 3 3 3" xfId="19067"/>
    <cellStyle name="Normal 9 3 3 4" xfId="8090"/>
    <cellStyle name="Normal 9 3 3 5" xfId="14680"/>
    <cellStyle name="Normal 9 3 4" xfId="2590"/>
    <cellStyle name="Normal 9 3 4 2" xfId="9180"/>
    <cellStyle name="Normal 9 3 4 3" xfId="15770"/>
    <cellStyle name="Normal 9 3 5" xfId="4776"/>
    <cellStyle name="Normal 9 3 5 2" xfId="11366"/>
    <cellStyle name="Normal 9 3 5 3" xfId="17956"/>
    <cellStyle name="Normal 9 3 6" xfId="6979"/>
    <cellStyle name="Normal 9 3 7" xfId="13569"/>
    <cellStyle name="Normal 9 4" xfId="703"/>
    <cellStyle name="Normal 9 4 2" xfId="1806"/>
    <cellStyle name="Normal 9 4 2 2" xfId="3996"/>
    <cellStyle name="Normal 9 4 2 2 2" xfId="10586"/>
    <cellStyle name="Normal 9 4 2 2 3" xfId="17176"/>
    <cellStyle name="Normal 9 4 2 3" xfId="6194"/>
    <cellStyle name="Normal 9 4 2 3 2" xfId="12784"/>
    <cellStyle name="Normal 9 4 2 3 3" xfId="19374"/>
    <cellStyle name="Normal 9 4 2 4" xfId="8397"/>
    <cellStyle name="Normal 9 4 2 5" xfId="14987"/>
    <cellStyle name="Normal 9 4 3" xfId="2897"/>
    <cellStyle name="Normal 9 4 3 2" xfId="9487"/>
    <cellStyle name="Normal 9 4 3 3" xfId="16077"/>
    <cellStyle name="Normal 9 4 4" xfId="5095"/>
    <cellStyle name="Normal 9 4 4 2" xfId="11685"/>
    <cellStyle name="Normal 9 4 4 3" xfId="18275"/>
    <cellStyle name="Normal 9 4 5" xfId="7298"/>
    <cellStyle name="Normal 9 4 6" xfId="13888"/>
    <cellStyle name="Normal 9 5" xfId="1242"/>
    <cellStyle name="Normal 9 5 2" xfId="3433"/>
    <cellStyle name="Normal 9 5 2 2" xfId="10023"/>
    <cellStyle name="Normal 9 5 2 3" xfId="16613"/>
    <cellStyle name="Normal 9 5 3" xfId="5631"/>
    <cellStyle name="Normal 9 5 3 2" xfId="12221"/>
    <cellStyle name="Normal 9 5 3 3" xfId="18811"/>
    <cellStyle name="Normal 9 5 4" xfId="7834"/>
    <cellStyle name="Normal 9 5 5" xfId="14424"/>
    <cellStyle name="Normal 9 6" xfId="2346"/>
    <cellStyle name="Normal 9 6 2" xfId="8936"/>
    <cellStyle name="Normal 9 6 3" xfId="15526"/>
    <cellStyle name="Normal 9 7" xfId="4520"/>
    <cellStyle name="Normal 9 7 2" xfId="11110"/>
    <cellStyle name="Normal 9 7 3" xfId="17700"/>
    <cellStyle name="Normal 9 8" xfId="6735"/>
    <cellStyle name="Normal 9 9" xfId="13325"/>
    <cellStyle name="Nota" xfId="18" builtinId="10" customBuiltin="1"/>
    <cellStyle name="Nota 10" xfId="13277"/>
    <cellStyle name="Nota 2" xfId="152"/>
    <cellStyle name="Nota 2 10" xfId="13336"/>
    <cellStyle name="Nota 2 2" xfId="258"/>
    <cellStyle name="Nota 2 2 2" xfId="519"/>
    <cellStyle name="Nota 2 2 2 2" xfId="1074"/>
    <cellStyle name="Nota 2 2 2 2 2" xfId="2177"/>
    <cellStyle name="Nota 2 2 2 2 2 2" xfId="4367"/>
    <cellStyle name="Nota 2 2 2 2 2 2 2" xfId="10957"/>
    <cellStyle name="Nota 2 2 2 2 2 2 3" xfId="17547"/>
    <cellStyle name="Nota 2 2 2 2 2 3" xfId="6565"/>
    <cellStyle name="Nota 2 2 2 2 2 3 2" xfId="13155"/>
    <cellStyle name="Nota 2 2 2 2 2 3 3" xfId="19745"/>
    <cellStyle name="Nota 2 2 2 2 2 4" xfId="8768"/>
    <cellStyle name="Nota 2 2 2 2 2 5" xfId="15358"/>
    <cellStyle name="Nota 2 2 2 2 3" xfId="3268"/>
    <cellStyle name="Nota 2 2 2 2 3 2" xfId="9858"/>
    <cellStyle name="Nota 2 2 2 2 3 3" xfId="16448"/>
    <cellStyle name="Nota 2 2 2 2 4" xfId="5466"/>
    <cellStyle name="Nota 2 2 2 2 4 2" xfId="12056"/>
    <cellStyle name="Nota 2 2 2 2 4 3" xfId="18646"/>
    <cellStyle name="Nota 2 2 2 2 5" xfId="7669"/>
    <cellStyle name="Nota 2 2 2 2 6" xfId="14259"/>
    <cellStyle name="Nota 2 2 2 3" xfId="1625"/>
    <cellStyle name="Nota 2 2 2 3 2" xfId="3816"/>
    <cellStyle name="Nota 2 2 2 3 2 2" xfId="10406"/>
    <cellStyle name="Nota 2 2 2 3 2 3" xfId="16996"/>
    <cellStyle name="Nota 2 2 2 3 3" xfId="6014"/>
    <cellStyle name="Nota 2 2 2 3 3 2" xfId="12604"/>
    <cellStyle name="Nota 2 2 2 3 3 3" xfId="19194"/>
    <cellStyle name="Nota 2 2 2 3 4" xfId="8217"/>
    <cellStyle name="Nota 2 2 2 3 5" xfId="14807"/>
    <cellStyle name="Nota 2 2 2 4" xfId="2717"/>
    <cellStyle name="Nota 2 2 2 4 2" xfId="9307"/>
    <cellStyle name="Nota 2 2 2 4 3" xfId="15897"/>
    <cellStyle name="Nota 2 2 2 5" xfId="4903"/>
    <cellStyle name="Nota 2 2 2 5 2" xfId="11493"/>
    <cellStyle name="Nota 2 2 2 5 3" xfId="18083"/>
    <cellStyle name="Nota 2 2 2 6" xfId="7106"/>
    <cellStyle name="Nota 2 2 2 7" xfId="13696"/>
    <cellStyle name="Nota 2 2 3" xfId="818"/>
    <cellStyle name="Nota 2 2 3 2" xfId="1921"/>
    <cellStyle name="Nota 2 2 3 2 2" xfId="4111"/>
    <cellStyle name="Nota 2 2 3 2 2 2" xfId="10701"/>
    <cellStyle name="Nota 2 2 3 2 2 3" xfId="17291"/>
    <cellStyle name="Nota 2 2 3 2 3" xfId="6309"/>
    <cellStyle name="Nota 2 2 3 2 3 2" xfId="12899"/>
    <cellStyle name="Nota 2 2 3 2 3 3" xfId="19489"/>
    <cellStyle name="Nota 2 2 3 2 4" xfId="8512"/>
    <cellStyle name="Nota 2 2 3 2 5" xfId="15102"/>
    <cellStyle name="Nota 2 2 3 3" xfId="3012"/>
    <cellStyle name="Nota 2 2 3 3 2" xfId="9602"/>
    <cellStyle name="Nota 2 2 3 3 3" xfId="16192"/>
    <cellStyle name="Nota 2 2 3 4" xfId="5210"/>
    <cellStyle name="Nota 2 2 3 4 2" xfId="11800"/>
    <cellStyle name="Nota 2 2 3 4 3" xfId="18390"/>
    <cellStyle name="Nota 2 2 3 5" xfId="7413"/>
    <cellStyle name="Nota 2 2 3 6" xfId="14003"/>
    <cellStyle name="Nota 2 2 4" xfId="1369"/>
    <cellStyle name="Nota 2 2 4 2" xfId="3560"/>
    <cellStyle name="Nota 2 2 4 2 2" xfId="10150"/>
    <cellStyle name="Nota 2 2 4 2 3" xfId="16740"/>
    <cellStyle name="Nota 2 2 4 3" xfId="5758"/>
    <cellStyle name="Nota 2 2 4 3 2" xfId="12348"/>
    <cellStyle name="Nota 2 2 4 3 3" xfId="18938"/>
    <cellStyle name="Nota 2 2 4 4" xfId="7961"/>
    <cellStyle name="Nota 2 2 4 5" xfId="14551"/>
    <cellStyle name="Nota 2 2 5" xfId="2461"/>
    <cellStyle name="Nota 2 2 5 2" xfId="9051"/>
    <cellStyle name="Nota 2 2 5 3" xfId="15641"/>
    <cellStyle name="Nota 2 2 6" xfId="4647"/>
    <cellStyle name="Nota 2 2 6 2" xfId="11237"/>
    <cellStyle name="Nota 2 2 6 3" xfId="17827"/>
    <cellStyle name="Nota 2 2 7" xfId="6850"/>
    <cellStyle name="Nota 2 2 8" xfId="13440"/>
    <cellStyle name="Nota 2 3" xfId="403"/>
    <cellStyle name="Nota 2 3 2" xfId="958"/>
    <cellStyle name="Nota 2 3 2 2" xfId="2061"/>
    <cellStyle name="Nota 2 3 2 2 2" xfId="4251"/>
    <cellStyle name="Nota 2 3 2 2 2 2" xfId="10841"/>
    <cellStyle name="Nota 2 3 2 2 2 3" xfId="17431"/>
    <cellStyle name="Nota 2 3 2 2 3" xfId="6449"/>
    <cellStyle name="Nota 2 3 2 2 3 2" xfId="13039"/>
    <cellStyle name="Nota 2 3 2 2 3 3" xfId="19629"/>
    <cellStyle name="Nota 2 3 2 2 4" xfId="8652"/>
    <cellStyle name="Nota 2 3 2 2 5" xfId="15242"/>
    <cellStyle name="Nota 2 3 2 3" xfId="3152"/>
    <cellStyle name="Nota 2 3 2 3 2" xfId="9742"/>
    <cellStyle name="Nota 2 3 2 3 3" xfId="16332"/>
    <cellStyle name="Nota 2 3 2 4" xfId="5350"/>
    <cellStyle name="Nota 2 3 2 4 2" xfId="11940"/>
    <cellStyle name="Nota 2 3 2 4 3" xfId="18530"/>
    <cellStyle name="Nota 2 3 2 5" xfId="7553"/>
    <cellStyle name="Nota 2 3 2 6" xfId="14143"/>
    <cellStyle name="Nota 2 3 3" xfId="1509"/>
    <cellStyle name="Nota 2 3 3 2" xfId="3700"/>
    <cellStyle name="Nota 2 3 3 2 2" xfId="10290"/>
    <cellStyle name="Nota 2 3 3 2 3" xfId="16880"/>
    <cellStyle name="Nota 2 3 3 3" xfId="5898"/>
    <cellStyle name="Nota 2 3 3 3 2" xfId="12488"/>
    <cellStyle name="Nota 2 3 3 3 3" xfId="19078"/>
    <cellStyle name="Nota 2 3 3 4" xfId="8101"/>
    <cellStyle name="Nota 2 3 3 5" xfId="14691"/>
    <cellStyle name="Nota 2 3 4" xfId="2601"/>
    <cellStyle name="Nota 2 3 4 2" xfId="9191"/>
    <cellStyle name="Nota 2 3 4 3" xfId="15781"/>
    <cellStyle name="Nota 2 3 5" xfId="4787"/>
    <cellStyle name="Nota 2 3 5 2" xfId="11377"/>
    <cellStyle name="Nota 2 3 5 3" xfId="17967"/>
    <cellStyle name="Nota 2 3 6" xfId="6990"/>
    <cellStyle name="Nota 2 3 7" xfId="13580"/>
    <cellStyle name="Nota 2 4" xfId="641"/>
    <cellStyle name="Nota 2 4 2" xfId="1745"/>
    <cellStyle name="Nota 2 4 2 2" xfId="3936"/>
    <cellStyle name="Nota 2 4 2 2 2" xfId="10526"/>
    <cellStyle name="Nota 2 4 2 2 3" xfId="17116"/>
    <cellStyle name="Nota 2 4 2 3" xfId="6134"/>
    <cellStyle name="Nota 2 4 2 3 2" xfId="12724"/>
    <cellStyle name="Nota 2 4 2 3 3" xfId="19314"/>
    <cellStyle name="Nota 2 4 2 4" xfId="8337"/>
    <cellStyle name="Nota 2 4 2 5" xfId="14927"/>
    <cellStyle name="Nota 2 4 3" xfId="2837"/>
    <cellStyle name="Nota 2 4 3 2" xfId="9427"/>
    <cellStyle name="Nota 2 4 3 3" xfId="16017"/>
    <cellStyle name="Nota 2 4 4" xfId="5035"/>
    <cellStyle name="Nota 2 4 4 2" xfId="11625"/>
    <cellStyle name="Nota 2 4 4 3" xfId="18215"/>
    <cellStyle name="Nota 2 4 5" xfId="7238"/>
    <cellStyle name="Nota 2 4 6" xfId="13828"/>
    <cellStyle name="Nota 2 5" xfId="714"/>
    <cellStyle name="Nota 2 5 2" xfId="1817"/>
    <cellStyle name="Nota 2 5 2 2" xfId="4007"/>
    <cellStyle name="Nota 2 5 2 2 2" xfId="10597"/>
    <cellStyle name="Nota 2 5 2 2 3" xfId="17187"/>
    <cellStyle name="Nota 2 5 2 3" xfId="6205"/>
    <cellStyle name="Nota 2 5 2 3 2" xfId="12795"/>
    <cellStyle name="Nota 2 5 2 3 3" xfId="19385"/>
    <cellStyle name="Nota 2 5 2 4" xfId="8408"/>
    <cellStyle name="Nota 2 5 2 5" xfId="14998"/>
    <cellStyle name="Nota 2 5 3" xfId="2908"/>
    <cellStyle name="Nota 2 5 3 2" xfId="9498"/>
    <cellStyle name="Nota 2 5 3 3" xfId="16088"/>
    <cellStyle name="Nota 2 5 4" xfId="5106"/>
    <cellStyle name="Nota 2 5 4 2" xfId="11696"/>
    <cellStyle name="Nota 2 5 4 3" xfId="18286"/>
    <cellStyle name="Nota 2 5 5" xfId="7309"/>
    <cellStyle name="Nota 2 5 6" xfId="13899"/>
    <cellStyle name="Nota 2 6" xfId="1253"/>
    <cellStyle name="Nota 2 6 2" xfId="3444"/>
    <cellStyle name="Nota 2 6 2 2" xfId="10034"/>
    <cellStyle name="Nota 2 6 2 3" xfId="16624"/>
    <cellStyle name="Nota 2 6 3" xfId="5642"/>
    <cellStyle name="Nota 2 6 3 2" xfId="12232"/>
    <cellStyle name="Nota 2 6 3 3" xfId="18822"/>
    <cellStyle name="Nota 2 6 4" xfId="7845"/>
    <cellStyle name="Nota 2 6 5" xfId="14435"/>
    <cellStyle name="Nota 2 7" xfId="2357"/>
    <cellStyle name="Nota 2 7 2" xfId="8947"/>
    <cellStyle name="Nota 2 7 3" xfId="15537"/>
    <cellStyle name="Nota 2 8" xfId="4531"/>
    <cellStyle name="Nota 2 8 2" xfId="11121"/>
    <cellStyle name="Nota 2 8 3" xfId="17711"/>
    <cellStyle name="Nota 2 9" xfId="6746"/>
    <cellStyle name="Nota 3" xfId="164"/>
    <cellStyle name="Nota 3 2" xfId="282"/>
    <cellStyle name="Nota 3 2 2" xfId="543"/>
    <cellStyle name="Nota 3 2 2 2" xfId="1098"/>
    <cellStyle name="Nota 3 2 2 2 2" xfId="2201"/>
    <cellStyle name="Nota 3 2 2 2 2 2" xfId="4391"/>
    <cellStyle name="Nota 3 2 2 2 2 2 2" xfId="10981"/>
    <cellStyle name="Nota 3 2 2 2 2 2 3" xfId="17571"/>
    <cellStyle name="Nota 3 2 2 2 2 3" xfId="6589"/>
    <cellStyle name="Nota 3 2 2 2 2 3 2" xfId="13179"/>
    <cellStyle name="Nota 3 2 2 2 2 3 3" xfId="19769"/>
    <cellStyle name="Nota 3 2 2 2 2 4" xfId="8792"/>
    <cellStyle name="Nota 3 2 2 2 2 5" xfId="15382"/>
    <cellStyle name="Nota 3 2 2 2 3" xfId="3292"/>
    <cellStyle name="Nota 3 2 2 2 3 2" xfId="9882"/>
    <cellStyle name="Nota 3 2 2 2 3 3" xfId="16472"/>
    <cellStyle name="Nota 3 2 2 2 4" xfId="5490"/>
    <cellStyle name="Nota 3 2 2 2 4 2" xfId="12080"/>
    <cellStyle name="Nota 3 2 2 2 4 3" xfId="18670"/>
    <cellStyle name="Nota 3 2 2 2 5" xfId="7693"/>
    <cellStyle name="Nota 3 2 2 2 6" xfId="14283"/>
    <cellStyle name="Nota 3 2 2 3" xfId="1649"/>
    <cellStyle name="Nota 3 2 2 3 2" xfId="3840"/>
    <cellStyle name="Nota 3 2 2 3 2 2" xfId="10430"/>
    <cellStyle name="Nota 3 2 2 3 2 3" xfId="17020"/>
    <cellStyle name="Nota 3 2 2 3 3" xfId="6038"/>
    <cellStyle name="Nota 3 2 2 3 3 2" xfId="12628"/>
    <cellStyle name="Nota 3 2 2 3 3 3" xfId="19218"/>
    <cellStyle name="Nota 3 2 2 3 4" xfId="8241"/>
    <cellStyle name="Nota 3 2 2 3 5" xfId="14831"/>
    <cellStyle name="Nota 3 2 2 4" xfId="2741"/>
    <cellStyle name="Nota 3 2 2 4 2" xfId="9331"/>
    <cellStyle name="Nota 3 2 2 4 3" xfId="15921"/>
    <cellStyle name="Nota 3 2 2 5" xfId="4927"/>
    <cellStyle name="Nota 3 2 2 5 2" xfId="11517"/>
    <cellStyle name="Nota 3 2 2 5 3" xfId="18107"/>
    <cellStyle name="Nota 3 2 2 6" xfId="7130"/>
    <cellStyle name="Nota 3 2 2 7" xfId="13720"/>
    <cellStyle name="Nota 3 2 3" xfId="842"/>
    <cellStyle name="Nota 3 2 3 2" xfId="1945"/>
    <cellStyle name="Nota 3 2 3 2 2" xfId="4135"/>
    <cellStyle name="Nota 3 2 3 2 2 2" xfId="10725"/>
    <cellStyle name="Nota 3 2 3 2 2 3" xfId="17315"/>
    <cellStyle name="Nota 3 2 3 2 3" xfId="6333"/>
    <cellStyle name="Nota 3 2 3 2 3 2" xfId="12923"/>
    <cellStyle name="Nota 3 2 3 2 3 3" xfId="19513"/>
    <cellStyle name="Nota 3 2 3 2 4" xfId="8536"/>
    <cellStyle name="Nota 3 2 3 2 5" xfId="15126"/>
    <cellStyle name="Nota 3 2 3 3" xfId="3036"/>
    <cellStyle name="Nota 3 2 3 3 2" xfId="9626"/>
    <cellStyle name="Nota 3 2 3 3 3" xfId="16216"/>
    <cellStyle name="Nota 3 2 3 4" xfId="5234"/>
    <cellStyle name="Nota 3 2 3 4 2" xfId="11824"/>
    <cellStyle name="Nota 3 2 3 4 3" xfId="18414"/>
    <cellStyle name="Nota 3 2 3 5" xfId="7437"/>
    <cellStyle name="Nota 3 2 3 6" xfId="14027"/>
    <cellStyle name="Nota 3 2 4" xfId="1393"/>
    <cellStyle name="Nota 3 2 4 2" xfId="3584"/>
    <cellStyle name="Nota 3 2 4 2 2" xfId="10174"/>
    <cellStyle name="Nota 3 2 4 2 3" xfId="16764"/>
    <cellStyle name="Nota 3 2 4 3" xfId="5782"/>
    <cellStyle name="Nota 3 2 4 3 2" xfId="12372"/>
    <cellStyle name="Nota 3 2 4 3 3" xfId="18962"/>
    <cellStyle name="Nota 3 2 4 4" xfId="7985"/>
    <cellStyle name="Nota 3 2 4 5" xfId="14575"/>
    <cellStyle name="Nota 3 2 5" xfId="2485"/>
    <cellStyle name="Nota 3 2 5 2" xfId="9075"/>
    <cellStyle name="Nota 3 2 5 3" xfId="15665"/>
    <cellStyle name="Nota 3 2 6" xfId="4671"/>
    <cellStyle name="Nota 3 2 6 2" xfId="11261"/>
    <cellStyle name="Nota 3 2 6 3" xfId="17851"/>
    <cellStyle name="Nota 3 2 7" xfId="6874"/>
    <cellStyle name="Nota 3 2 8" xfId="13464"/>
    <cellStyle name="Nota 3 3" xfId="427"/>
    <cellStyle name="Nota 3 3 2" xfId="982"/>
    <cellStyle name="Nota 3 3 2 2" xfId="2085"/>
    <cellStyle name="Nota 3 3 2 2 2" xfId="4275"/>
    <cellStyle name="Nota 3 3 2 2 2 2" xfId="10865"/>
    <cellStyle name="Nota 3 3 2 2 2 3" xfId="17455"/>
    <cellStyle name="Nota 3 3 2 2 3" xfId="6473"/>
    <cellStyle name="Nota 3 3 2 2 3 2" xfId="13063"/>
    <cellStyle name="Nota 3 3 2 2 3 3" xfId="19653"/>
    <cellStyle name="Nota 3 3 2 2 4" xfId="8676"/>
    <cellStyle name="Nota 3 3 2 2 5" xfId="15266"/>
    <cellStyle name="Nota 3 3 2 3" xfId="3176"/>
    <cellStyle name="Nota 3 3 2 3 2" xfId="9766"/>
    <cellStyle name="Nota 3 3 2 3 3" xfId="16356"/>
    <cellStyle name="Nota 3 3 2 4" xfId="5374"/>
    <cellStyle name="Nota 3 3 2 4 2" xfId="11964"/>
    <cellStyle name="Nota 3 3 2 4 3" xfId="18554"/>
    <cellStyle name="Nota 3 3 2 5" xfId="7577"/>
    <cellStyle name="Nota 3 3 2 6" xfId="14167"/>
    <cellStyle name="Nota 3 3 3" xfId="1533"/>
    <cellStyle name="Nota 3 3 3 2" xfId="3724"/>
    <cellStyle name="Nota 3 3 3 2 2" xfId="10314"/>
    <cellStyle name="Nota 3 3 3 2 3" xfId="16904"/>
    <cellStyle name="Nota 3 3 3 3" xfId="5922"/>
    <cellStyle name="Nota 3 3 3 3 2" xfId="12512"/>
    <cellStyle name="Nota 3 3 3 3 3" xfId="19102"/>
    <cellStyle name="Nota 3 3 3 4" xfId="8125"/>
    <cellStyle name="Nota 3 3 3 5" xfId="14715"/>
    <cellStyle name="Nota 3 3 4" xfId="2625"/>
    <cellStyle name="Nota 3 3 4 2" xfId="9215"/>
    <cellStyle name="Nota 3 3 4 3" xfId="15805"/>
    <cellStyle name="Nota 3 3 5" xfId="4811"/>
    <cellStyle name="Nota 3 3 5 2" xfId="11401"/>
    <cellStyle name="Nota 3 3 5 3" xfId="17991"/>
    <cellStyle name="Nota 3 3 6" xfId="7014"/>
    <cellStyle name="Nota 3 3 7" xfId="13604"/>
    <cellStyle name="Nota 3 4" xfId="726"/>
    <cellStyle name="Nota 3 4 2" xfId="1829"/>
    <cellStyle name="Nota 3 4 2 2" xfId="4019"/>
    <cellStyle name="Nota 3 4 2 2 2" xfId="10609"/>
    <cellStyle name="Nota 3 4 2 2 3" xfId="17199"/>
    <cellStyle name="Nota 3 4 2 3" xfId="6217"/>
    <cellStyle name="Nota 3 4 2 3 2" xfId="12807"/>
    <cellStyle name="Nota 3 4 2 3 3" xfId="19397"/>
    <cellStyle name="Nota 3 4 2 4" xfId="8420"/>
    <cellStyle name="Nota 3 4 2 5" xfId="15010"/>
    <cellStyle name="Nota 3 4 3" xfId="2920"/>
    <cellStyle name="Nota 3 4 3 2" xfId="9510"/>
    <cellStyle name="Nota 3 4 3 3" xfId="16100"/>
    <cellStyle name="Nota 3 4 4" xfId="5118"/>
    <cellStyle name="Nota 3 4 4 2" xfId="11708"/>
    <cellStyle name="Nota 3 4 4 3" xfId="18298"/>
    <cellStyle name="Nota 3 4 5" xfId="7321"/>
    <cellStyle name="Nota 3 4 6" xfId="13911"/>
    <cellStyle name="Nota 3 5" xfId="1277"/>
    <cellStyle name="Nota 3 5 2" xfId="3468"/>
    <cellStyle name="Nota 3 5 2 2" xfId="10058"/>
    <cellStyle name="Nota 3 5 2 3" xfId="16648"/>
    <cellStyle name="Nota 3 5 3" xfId="5666"/>
    <cellStyle name="Nota 3 5 3 2" xfId="12256"/>
    <cellStyle name="Nota 3 5 3 3" xfId="18846"/>
    <cellStyle name="Nota 3 5 4" xfId="7869"/>
    <cellStyle name="Nota 3 5 5" xfId="14459"/>
    <cellStyle name="Nota 3 6" xfId="2369"/>
    <cellStyle name="Nota 3 6 2" xfId="8959"/>
    <cellStyle name="Nota 3 6 3" xfId="15549"/>
    <cellStyle name="Nota 3 7" xfId="4555"/>
    <cellStyle name="Nota 3 7 2" xfId="11145"/>
    <cellStyle name="Nota 3 7 3" xfId="17735"/>
    <cellStyle name="Nota 3 8" xfId="6758"/>
    <cellStyle name="Nota 3 9" xfId="13348"/>
    <cellStyle name="Nota 4" xfId="188"/>
    <cellStyle name="Nota 4 2" xfId="306"/>
    <cellStyle name="Nota 4 2 2" xfId="567"/>
    <cellStyle name="Nota 4 2 2 2" xfId="1122"/>
    <cellStyle name="Nota 4 2 2 2 2" xfId="2225"/>
    <cellStyle name="Nota 4 2 2 2 2 2" xfId="4415"/>
    <cellStyle name="Nota 4 2 2 2 2 2 2" xfId="11005"/>
    <cellStyle name="Nota 4 2 2 2 2 2 3" xfId="17595"/>
    <cellStyle name="Nota 4 2 2 2 2 3" xfId="6613"/>
    <cellStyle name="Nota 4 2 2 2 2 3 2" xfId="13203"/>
    <cellStyle name="Nota 4 2 2 2 2 3 3" xfId="19793"/>
    <cellStyle name="Nota 4 2 2 2 2 4" xfId="8816"/>
    <cellStyle name="Nota 4 2 2 2 2 5" xfId="15406"/>
    <cellStyle name="Nota 4 2 2 2 3" xfId="3316"/>
    <cellStyle name="Nota 4 2 2 2 3 2" xfId="9906"/>
    <cellStyle name="Nota 4 2 2 2 3 3" xfId="16496"/>
    <cellStyle name="Nota 4 2 2 2 4" xfId="5514"/>
    <cellStyle name="Nota 4 2 2 2 4 2" xfId="12104"/>
    <cellStyle name="Nota 4 2 2 2 4 3" xfId="18694"/>
    <cellStyle name="Nota 4 2 2 2 5" xfId="7717"/>
    <cellStyle name="Nota 4 2 2 2 6" xfId="14307"/>
    <cellStyle name="Nota 4 2 2 3" xfId="1673"/>
    <cellStyle name="Nota 4 2 2 3 2" xfId="3864"/>
    <cellStyle name="Nota 4 2 2 3 2 2" xfId="10454"/>
    <cellStyle name="Nota 4 2 2 3 2 3" xfId="17044"/>
    <cellStyle name="Nota 4 2 2 3 3" xfId="6062"/>
    <cellStyle name="Nota 4 2 2 3 3 2" xfId="12652"/>
    <cellStyle name="Nota 4 2 2 3 3 3" xfId="19242"/>
    <cellStyle name="Nota 4 2 2 3 4" xfId="8265"/>
    <cellStyle name="Nota 4 2 2 3 5" xfId="14855"/>
    <cellStyle name="Nota 4 2 2 4" xfId="2765"/>
    <cellStyle name="Nota 4 2 2 4 2" xfId="9355"/>
    <cellStyle name="Nota 4 2 2 4 3" xfId="15945"/>
    <cellStyle name="Nota 4 2 2 5" xfId="4951"/>
    <cellStyle name="Nota 4 2 2 5 2" xfId="11541"/>
    <cellStyle name="Nota 4 2 2 5 3" xfId="18131"/>
    <cellStyle name="Nota 4 2 2 6" xfId="7154"/>
    <cellStyle name="Nota 4 2 2 7" xfId="13744"/>
    <cellStyle name="Nota 4 2 3" xfId="866"/>
    <cellStyle name="Nota 4 2 3 2" xfId="1969"/>
    <cellStyle name="Nota 4 2 3 2 2" xfId="4159"/>
    <cellStyle name="Nota 4 2 3 2 2 2" xfId="10749"/>
    <cellStyle name="Nota 4 2 3 2 2 3" xfId="17339"/>
    <cellStyle name="Nota 4 2 3 2 3" xfId="6357"/>
    <cellStyle name="Nota 4 2 3 2 3 2" xfId="12947"/>
    <cellStyle name="Nota 4 2 3 2 3 3" xfId="19537"/>
    <cellStyle name="Nota 4 2 3 2 4" xfId="8560"/>
    <cellStyle name="Nota 4 2 3 2 5" xfId="15150"/>
    <cellStyle name="Nota 4 2 3 3" xfId="3060"/>
    <cellStyle name="Nota 4 2 3 3 2" xfId="9650"/>
    <cellStyle name="Nota 4 2 3 3 3" xfId="16240"/>
    <cellStyle name="Nota 4 2 3 4" xfId="5258"/>
    <cellStyle name="Nota 4 2 3 4 2" xfId="11848"/>
    <cellStyle name="Nota 4 2 3 4 3" xfId="18438"/>
    <cellStyle name="Nota 4 2 3 5" xfId="7461"/>
    <cellStyle name="Nota 4 2 3 6" xfId="14051"/>
    <cellStyle name="Nota 4 2 4" xfId="1417"/>
    <cellStyle name="Nota 4 2 4 2" xfId="3608"/>
    <cellStyle name="Nota 4 2 4 2 2" xfId="10198"/>
    <cellStyle name="Nota 4 2 4 2 3" xfId="16788"/>
    <cellStyle name="Nota 4 2 4 3" xfId="5806"/>
    <cellStyle name="Nota 4 2 4 3 2" xfId="12396"/>
    <cellStyle name="Nota 4 2 4 3 3" xfId="18986"/>
    <cellStyle name="Nota 4 2 4 4" xfId="8009"/>
    <cellStyle name="Nota 4 2 4 5" xfId="14599"/>
    <cellStyle name="Nota 4 2 5" xfId="2509"/>
    <cellStyle name="Nota 4 2 5 2" xfId="9099"/>
    <cellStyle name="Nota 4 2 5 3" xfId="15689"/>
    <cellStyle name="Nota 4 2 6" xfId="4695"/>
    <cellStyle name="Nota 4 2 6 2" xfId="11285"/>
    <cellStyle name="Nota 4 2 6 3" xfId="17875"/>
    <cellStyle name="Nota 4 2 7" xfId="6898"/>
    <cellStyle name="Nota 4 2 8" xfId="13488"/>
    <cellStyle name="Nota 4 3" xfId="451"/>
    <cellStyle name="Nota 4 3 2" xfId="1006"/>
    <cellStyle name="Nota 4 3 2 2" xfId="2109"/>
    <cellStyle name="Nota 4 3 2 2 2" xfId="4299"/>
    <cellStyle name="Nota 4 3 2 2 2 2" xfId="10889"/>
    <cellStyle name="Nota 4 3 2 2 2 3" xfId="17479"/>
    <cellStyle name="Nota 4 3 2 2 3" xfId="6497"/>
    <cellStyle name="Nota 4 3 2 2 3 2" xfId="13087"/>
    <cellStyle name="Nota 4 3 2 2 3 3" xfId="19677"/>
    <cellStyle name="Nota 4 3 2 2 4" xfId="8700"/>
    <cellStyle name="Nota 4 3 2 2 5" xfId="15290"/>
    <cellStyle name="Nota 4 3 2 3" xfId="3200"/>
    <cellStyle name="Nota 4 3 2 3 2" xfId="9790"/>
    <cellStyle name="Nota 4 3 2 3 3" xfId="16380"/>
    <cellStyle name="Nota 4 3 2 4" xfId="5398"/>
    <cellStyle name="Nota 4 3 2 4 2" xfId="11988"/>
    <cellStyle name="Nota 4 3 2 4 3" xfId="18578"/>
    <cellStyle name="Nota 4 3 2 5" xfId="7601"/>
    <cellStyle name="Nota 4 3 2 6" xfId="14191"/>
    <cellStyle name="Nota 4 3 3" xfId="1557"/>
    <cellStyle name="Nota 4 3 3 2" xfId="3748"/>
    <cellStyle name="Nota 4 3 3 2 2" xfId="10338"/>
    <cellStyle name="Nota 4 3 3 2 3" xfId="16928"/>
    <cellStyle name="Nota 4 3 3 3" xfId="5946"/>
    <cellStyle name="Nota 4 3 3 3 2" xfId="12536"/>
    <cellStyle name="Nota 4 3 3 3 3" xfId="19126"/>
    <cellStyle name="Nota 4 3 3 4" xfId="8149"/>
    <cellStyle name="Nota 4 3 3 5" xfId="14739"/>
    <cellStyle name="Nota 4 3 4" xfId="2649"/>
    <cellStyle name="Nota 4 3 4 2" xfId="9239"/>
    <cellStyle name="Nota 4 3 4 3" xfId="15829"/>
    <cellStyle name="Nota 4 3 5" xfId="4835"/>
    <cellStyle name="Nota 4 3 5 2" xfId="11425"/>
    <cellStyle name="Nota 4 3 5 3" xfId="18015"/>
    <cellStyle name="Nota 4 3 6" xfId="7038"/>
    <cellStyle name="Nota 4 3 7" xfId="13628"/>
    <cellStyle name="Nota 4 4" xfId="750"/>
    <cellStyle name="Nota 4 4 2" xfId="1853"/>
    <cellStyle name="Nota 4 4 2 2" xfId="4043"/>
    <cellStyle name="Nota 4 4 2 2 2" xfId="10633"/>
    <cellStyle name="Nota 4 4 2 2 3" xfId="17223"/>
    <cellStyle name="Nota 4 4 2 3" xfId="6241"/>
    <cellStyle name="Nota 4 4 2 3 2" xfId="12831"/>
    <cellStyle name="Nota 4 4 2 3 3" xfId="19421"/>
    <cellStyle name="Nota 4 4 2 4" xfId="8444"/>
    <cellStyle name="Nota 4 4 2 5" xfId="15034"/>
    <cellStyle name="Nota 4 4 3" xfId="2944"/>
    <cellStyle name="Nota 4 4 3 2" xfId="9534"/>
    <cellStyle name="Nota 4 4 3 3" xfId="16124"/>
    <cellStyle name="Nota 4 4 4" xfId="5142"/>
    <cellStyle name="Nota 4 4 4 2" xfId="11732"/>
    <cellStyle name="Nota 4 4 4 3" xfId="18322"/>
    <cellStyle name="Nota 4 4 5" xfId="7345"/>
    <cellStyle name="Nota 4 4 6" xfId="13935"/>
    <cellStyle name="Nota 4 5" xfId="1301"/>
    <cellStyle name="Nota 4 5 2" xfId="3492"/>
    <cellStyle name="Nota 4 5 2 2" xfId="10082"/>
    <cellStyle name="Nota 4 5 2 3" xfId="16672"/>
    <cellStyle name="Nota 4 5 3" xfId="5690"/>
    <cellStyle name="Nota 4 5 3 2" xfId="12280"/>
    <cellStyle name="Nota 4 5 3 3" xfId="18870"/>
    <cellStyle name="Nota 4 5 4" xfId="7893"/>
    <cellStyle name="Nota 4 5 5" xfId="14483"/>
    <cellStyle name="Nota 4 6" xfId="2393"/>
    <cellStyle name="Nota 4 6 2" xfId="8983"/>
    <cellStyle name="Nota 4 6 3" xfId="15573"/>
    <cellStyle name="Nota 4 7" xfId="4579"/>
    <cellStyle name="Nota 4 7 2" xfId="11169"/>
    <cellStyle name="Nota 4 7 3" xfId="17759"/>
    <cellStyle name="Nota 4 8" xfId="6782"/>
    <cellStyle name="Nota 4 9" xfId="13372"/>
    <cellStyle name="Nota 5" xfId="333"/>
    <cellStyle name="Nota 5 2" xfId="592"/>
    <cellStyle name="Nota 5 2 2" xfId="1146"/>
    <cellStyle name="Nota 5 2 2 2" xfId="2249"/>
    <cellStyle name="Nota 5 2 2 2 2" xfId="4439"/>
    <cellStyle name="Nota 5 2 2 2 2 2" xfId="11029"/>
    <cellStyle name="Nota 5 2 2 2 2 3" xfId="17619"/>
    <cellStyle name="Nota 5 2 2 2 3" xfId="6637"/>
    <cellStyle name="Nota 5 2 2 2 3 2" xfId="13227"/>
    <cellStyle name="Nota 5 2 2 2 3 3" xfId="19817"/>
    <cellStyle name="Nota 5 2 2 2 4" xfId="8840"/>
    <cellStyle name="Nota 5 2 2 2 5" xfId="15430"/>
    <cellStyle name="Nota 5 2 2 3" xfId="3340"/>
    <cellStyle name="Nota 5 2 2 3 2" xfId="9930"/>
    <cellStyle name="Nota 5 2 2 3 3" xfId="16520"/>
    <cellStyle name="Nota 5 2 2 4" xfId="5538"/>
    <cellStyle name="Nota 5 2 2 4 2" xfId="12128"/>
    <cellStyle name="Nota 5 2 2 4 3" xfId="18718"/>
    <cellStyle name="Nota 5 2 2 5" xfId="7741"/>
    <cellStyle name="Nota 5 2 2 6" xfId="14331"/>
    <cellStyle name="Nota 5 2 3" xfId="1697"/>
    <cellStyle name="Nota 5 2 3 2" xfId="3888"/>
    <cellStyle name="Nota 5 2 3 2 2" xfId="10478"/>
    <cellStyle name="Nota 5 2 3 2 3" xfId="17068"/>
    <cellStyle name="Nota 5 2 3 3" xfId="6086"/>
    <cellStyle name="Nota 5 2 3 3 2" xfId="12676"/>
    <cellStyle name="Nota 5 2 3 3 3" xfId="19266"/>
    <cellStyle name="Nota 5 2 3 4" xfId="8289"/>
    <cellStyle name="Nota 5 2 3 5" xfId="14879"/>
    <cellStyle name="Nota 5 2 4" xfId="2789"/>
    <cellStyle name="Nota 5 2 4 2" xfId="9379"/>
    <cellStyle name="Nota 5 2 4 3" xfId="15969"/>
    <cellStyle name="Nota 5 2 5" xfId="4975"/>
    <cellStyle name="Nota 5 2 5 2" xfId="11565"/>
    <cellStyle name="Nota 5 2 5 3" xfId="18155"/>
    <cellStyle name="Nota 5 2 6" xfId="7178"/>
    <cellStyle name="Nota 5 2 7" xfId="13768"/>
    <cellStyle name="Nota 5 3" xfId="890"/>
    <cellStyle name="Nota 5 3 2" xfId="1993"/>
    <cellStyle name="Nota 5 3 2 2" xfId="4183"/>
    <cellStyle name="Nota 5 3 2 2 2" xfId="10773"/>
    <cellStyle name="Nota 5 3 2 2 3" xfId="17363"/>
    <cellStyle name="Nota 5 3 2 3" xfId="6381"/>
    <cellStyle name="Nota 5 3 2 3 2" xfId="12971"/>
    <cellStyle name="Nota 5 3 2 3 3" xfId="19561"/>
    <cellStyle name="Nota 5 3 2 4" xfId="8584"/>
    <cellStyle name="Nota 5 3 2 5" xfId="15174"/>
    <cellStyle name="Nota 5 3 3" xfId="3084"/>
    <cellStyle name="Nota 5 3 3 2" xfId="9674"/>
    <cellStyle name="Nota 5 3 3 3" xfId="16264"/>
    <cellStyle name="Nota 5 3 4" xfId="5282"/>
    <cellStyle name="Nota 5 3 4 2" xfId="11872"/>
    <cellStyle name="Nota 5 3 4 3" xfId="18462"/>
    <cellStyle name="Nota 5 3 5" xfId="7485"/>
    <cellStyle name="Nota 5 3 6" xfId="14075"/>
    <cellStyle name="Nota 5 4" xfId="1441"/>
    <cellStyle name="Nota 5 4 2" xfId="3632"/>
    <cellStyle name="Nota 5 4 2 2" xfId="10222"/>
    <cellStyle name="Nota 5 4 2 3" xfId="16812"/>
    <cellStyle name="Nota 5 4 3" xfId="5830"/>
    <cellStyle name="Nota 5 4 3 2" xfId="12420"/>
    <cellStyle name="Nota 5 4 3 3" xfId="19010"/>
    <cellStyle name="Nota 5 4 4" xfId="8033"/>
    <cellStyle name="Nota 5 4 5" xfId="14623"/>
    <cellStyle name="Nota 5 5" xfId="2533"/>
    <cellStyle name="Nota 5 5 2" xfId="9123"/>
    <cellStyle name="Nota 5 5 3" xfId="15713"/>
    <cellStyle name="Nota 5 6" xfId="4719"/>
    <cellStyle name="Nota 5 6 2" xfId="11309"/>
    <cellStyle name="Nota 5 6 3" xfId="17899"/>
    <cellStyle name="Nota 5 7" xfId="6922"/>
    <cellStyle name="Nota 5 8" xfId="13512"/>
    <cellStyle name="Nota 6" xfId="616"/>
    <cellStyle name="Nota 6 2" xfId="1170"/>
    <cellStyle name="Nota 6 2 2" xfId="2273"/>
    <cellStyle name="Nota 6 2 2 2" xfId="4463"/>
    <cellStyle name="Nota 6 2 2 2 2" xfId="11053"/>
    <cellStyle name="Nota 6 2 2 2 3" xfId="17643"/>
    <cellStyle name="Nota 6 2 2 3" xfId="6661"/>
    <cellStyle name="Nota 6 2 2 3 2" xfId="13251"/>
    <cellStyle name="Nota 6 2 2 3 3" xfId="19841"/>
    <cellStyle name="Nota 6 2 2 4" xfId="8864"/>
    <cellStyle name="Nota 6 2 2 5" xfId="15454"/>
    <cellStyle name="Nota 6 2 3" xfId="3364"/>
    <cellStyle name="Nota 6 2 3 2" xfId="9954"/>
    <cellStyle name="Nota 6 2 3 3" xfId="16544"/>
    <cellStyle name="Nota 6 2 4" xfId="5562"/>
    <cellStyle name="Nota 6 2 4 2" xfId="12152"/>
    <cellStyle name="Nota 6 2 4 3" xfId="18742"/>
    <cellStyle name="Nota 6 2 5" xfId="7765"/>
    <cellStyle name="Nota 6 2 6" xfId="14355"/>
    <cellStyle name="Nota 6 3" xfId="1721"/>
    <cellStyle name="Nota 6 3 2" xfId="3912"/>
    <cellStyle name="Nota 6 3 2 2" xfId="10502"/>
    <cellStyle name="Nota 6 3 2 3" xfId="17092"/>
    <cellStyle name="Nota 6 3 3" xfId="6110"/>
    <cellStyle name="Nota 6 3 3 2" xfId="12700"/>
    <cellStyle name="Nota 6 3 3 3" xfId="19290"/>
    <cellStyle name="Nota 6 3 4" xfId="8313"/>
    <cellStyle name="Nota 6 3 5" xfId="14903"/>
    <cellStyle name="Nota 6 4" xfId="2813"/>
    <cellStyle name="Nota 6 4 2" xfId="9403"/>
    <cellStyle name="Nota 6 4 3" xfId="15993"/>
    <cellStyle name="Nota 6 5" xfId="4999"/>
    <cellStyle name="Nota 6 5 2" xfId="11589"/>
    <cellStyle name="Nota 6 5 3" xfId="18179"/>
    <cellStyle name="Nota 6 6" xfId="7202"/>
    <cellStyle name="Nota 6 7" xfId="13792"/>
    <cellStyle name="Nota 7" xfId="654"/>
    <cellStyle name="Nota 7 2" xfId="1758"/>
    <cellStyle name="Nota 7 2 2" xfId="3948"/>
    <cellStyle name="Nota 7 2 2 2" xfId="10538"/>
    <cellStyle name="Nota 7 2 2 3" xfId="17128"/>
    <cellStyle name="Nota 7 2 3" xfId="6146"/>
    <cellStyle name="Nota 7 2 3 2" xfId="12736"/>
    <cellStyle name="Nota 7 2 3 3" xfId="19326"/>
    <cellStyle name="Nota 7 2 4" xfId="8349"/>
    <cellStyle name="Nota 7 2 5" xfId="14939"/>
    <cellStyle name="Nota 7 3" xfId="2849"/>
    <cellStyle name="Nota 7 3 2" xfId="9439"/>
    <cellStyle name="Nota 7 3 3" xfId="16029"/>
    <cellStyle name="Nota 7 4" xfId="5047"/>
    <cellStyle name="Nota 7 4 2" xfId="11637"/>
    <cellStyle name="Nota 7 4 3" xfId="18227"/>
    <cellStyle name="Nota 7 5" xfId="7250"/>
    <cellStyle name="Nota 7 6" xfId="13840"/>
    <cellStyle name="Nota 8" xfId="2298"/>
    <cellStyle name="Nota 8 2" xfId="8888"/>
    <cellStyle name="Nota 8 3" xfId="15478"/>
    <cellStyle name="Nota 9" xfId="6687"/>
    <cellStyle name="Porcentagem" xfId="19858" builtinId="5"/>
    <cellStyle name="Porcentagem 2" xfId="58"/>
    <cellStyle name="Porcentagem 2 10" xfId="356"/>
    <cellStyle name="Porcentagem 2 10 2" xfId="911"/>
    <cellStyle name="Porcentagem 2 10 2 2" xfId="2014"/>
    <cellStyle name="Porcentagem 2 10 2 2 2" xfId="4204"/>
    <cellStyle name="Porcentagem 2 10 2 2 2 2" xfId="10794"/>
    <cellStyle name="Porcentagem 2 10 2 2 2 3" xfId="17384"/>
    <cellStyle name="Porcentagem 2 10 2 2 3" xfId="6402"/>
    <cellStyle name="Porcentagem 2 10 2 2 3 2" xfId="12992"/>
    <cellStyle name="Porcentagem 2 10 2 2 3 3" xfId="19582"/>
    <cellStyle name="Porcentagem 2 10 2 2 4" xfId="8605"/>
    <cellStyle name="Porcentagem 2 10 2 2 5" xfId="15195"/>
    <cellStyle name="Porcentagem 2 10 2 3" xfId="3105"/>
    <cellStyle name="Porcentagem 2 10 2 3 2" xfId="9695"/>
    <cellStyle name="Porcentagem 2 10 2 3 3" xfId="16285"/>
    <cellStyle name="Porcentagem 2 10 2 4" xfId="5303"/>
    <cellStyle name="Porcentagem 2 10 2 4 2" xfId="11893"/>
    <cellStyle name="Porcentagem 2 10 2 4 3" xfId="18483"/>
    <cellStyle name="Porcentagem 2 10 2 5" xfId="7506"/>
    <cellStyle name="Porcentagem 2 10 2 6" xfId="14096"/>
    <cellStyle name="Porcentagem 2 10 3" xfId="1462"/>
    <cellStyle name="Porcentagem 2 10 3 2" xfId="3653"/>
    <cellStyle name="Porcentagem 2 10 3 2 2" xfId="10243"/>
    <cellStyle name="Porcentagem 2 10 3 2 3" xfId="16833"/>
    <cellStyle name="Porcentagem 2 10 3 3" xfId="5851"/>
    <cellStyle name="Porcentagem 2 10 3 3 2" xfId="12441"/>
    <cellStyle name="Porcentagem 2 10 3 3 3" xfId="19031"/>
    <cellStyle name="Porcentagem 2 10 3 4" xfId="8054"/>
    <cellStyle name="Porcentagem 2 10 3 5" xfId="14644"/>
    <cellStyle name="Porcentagem 2 10 4" xfId="2554"/>
    <cellStyle name="Porcentagem 2 10 4 2" xfId="9144"/>
    <cellStyle name="Porcentagem 2 10 4 3" xfId="15734"/>
    <cellStyle name="Porcentagem 2 10 5" xfId="4740"/>
    <cellStyle name="Porcentagem 2 10 5 2" xfId="11330"/>
    <cellStyle name="Porcentagem 2 10 5 3" xfId="17920"/>
    <cellStyle name="Porcentagem 2 10 6" xfId="6943"/>
    <cellStyle name="Porcentagem 2 10 7" xfId="13533"/>
    <cellStyle name="Porcentagem 2 11" xfId="613"/>
    <cellStyle name="Porcentagem 2 11 2" xfId="1167"/>
    <cellStyle name="Porcentagem 2 11 2 2" xfId="2270"/>
    <cellStyle name="Porcentagem 2 11 2 2 2" xfId="4460"/>
    <cellStyle name="Porcentagem 2 11 2 2 2 2" xfId="11050"/>
    <cellStyle name="Porcentagem 2 11 2 2 2 3" xfId="17640"/>
    <cellStyle name="Porcentagem 2 11 2 2 3" xfId="6658"/>
    <cellStyle name="Porcentagem 2 11 2 2 3 2" xfId="13248"/>
    <cellStyle name="Porcentagem 2 11 2 2 3 3" xfId="19838"/>
    <cellStyle name="Porcentagem 2 11 2 2 4" xfId="8861"/>
    <cellStyle name="Porcentagem 2 11 2 2 5" xfId="15451"/>
    <cellStyle name="Porcentagem 2 11 2 3" xfId="3361"/>
    <cellStyle name="Porcentagem 2 11 2 3 2" xfId="9951"/>
    <cellStyle name="Porcentagem 2 11 2 3 3" xfId="16541"/>
    <cellStyle name="Porcentagem 2 11 2 4" xfId="5559"/>
    <cellStyle name="Porcentagem 2 11 2 4 2" xfId="12149"/>
    <cellStyle name="Porcentagem 2 11 2 4 3" xfId="18739"/>
    <cellStyle name="Porcentagem 2 11 2 5" xfId="7762"/>
    <cellStyle name="Porcentagem 2 11 2 6" xfId="14352"/>
    <cellStyle name="Porcentagem 2 11 3" xfId="1718"/>
    <cellStyle name="Porcentagem 2 11 3 2" xfId="3909"/>
    <cellStyle name="Porcentagem 2 11 3 2 2" xfId="10499"/>
    <cellStyle name="Porcentagem 2 11 3 2 3" xfId="17089"/>
    <cellStyle name="Porcentagem 2 11 3 3" xfId="6107"/>
    <cellStyle name="Porcentagem 2 11 3 3 2" xfId="12697"/>
    <cellStyle name="Porcentagem 2 11 3 3 3" xfId="19287"/>
    <cellStyle name="Porcentagem 2 11 3 4" xfId="8310"/>
    <cellStyle name="Porcentagem 2 11 3 5" xfId="14900"/>
    <cellStyle name="Porcentagem 2 11 4" xfId="2810"/>
    <cellStyle name="Porcentagem 2 11 4 2" xfId="9400"/>
    <cellStyle name="Porcentagem 2 11 4 3" xfId="15990"/>
    <cellStyle name="Porcentagem 2 11 5" xfId="4996"/>
    <cellStyle name="Porcentagem 2 11 5 2" xfId="11586"/>
    <cellStyle name="Porcentagem 2 11 5 3" xfId="18176"/>
    <cellStyle name="Porcentagem 2 11 6" xfId="7199"/>
    <cellStyle name="Porcentagem 2 11 7" xfId="13789"/>
    <cellStyle name="Porcentagem 2 12" xfId="639"/>
    <cellStyle name="Porcentagem 2 12 2" xfId="1743"/>
    <cellStyle name="Porcentagem 2 12 2 2" xfId="3934"/>
    <cellStyle name="Porcentagem 2 12 2 2 2" xfId="10524"/>
    <cellStyle name="Porcentagem 2 12 2 2 3" xfId="17114"/>
    <cellStyle name="Porcentagem 2 12 2 3" xfId="6132"/>
    <cellStyle name="Porcentagem 2 12 2 3 2" xfId="12722"/>
    <cellStyle name="Porcentagem 2 12 2 3 3" xfId="19312"/>
    <cellStyle name="Porcentagem 2 12 2 4" xfId="8335"/>
    <cellStyle name="Porcentagem 2 12 2 5" xfId="14925"/>
    <cellStyle name="Porcentagem 2 12 3" xfId="2835"/>
    <cellStyle name="Porcentagem 2 12 3 2" xfId="9425"/>
    <cellStyle name="Porcentagem 2 12 3 3" xfId="16015"/>
    <cellStyle name="Porcentagem 2 12 4" xfId="5033"/>
    <cellStyle name="Porcentagem 2 12 4 2" xfId="11623"/>
    <cellStyle name="Porcentagem 2 12 4 3" xfId="18213"/>
    <cellStyle name="Porcentagem 2 12 5" xfId="7236"/>
    <cellStyle name="Porcentagem 2 12 6" xfId="13826"/>
    <cellStyle name="Porcentagem 2 13" xfId="651"/>
    <cellStyle name="Porcentagem 2 13 2" xfId="1755"/>
    <cellStyle name="Porcentagem 2 13 2 2" xfId="3945"/>
    <cellStyle name="Porcentagem 2 13 2 2 2" xfId="10535"/>
    <cellStyle name="Porcentagem 2 13 2 2 3" xfId="17125"/>
    <cellStyle name="Porcentagem 2 13 2 3" xfId="6143"/>
    <cellStyle name="Porcentagem 2 13 2 3 2" xfId="12733"/>
    <cellStyle name="Porcentagem 2 13 2 3 3" xfId="19323"/>
    <cellStyle name="Porcentagem 2 13 2 4" xfId="8346"/>
    <cellStyle name="Porcentagem 2 13 2 5" xfId="14936"/>
    <cellStyle name="Porcentagem 2 13 3" xfId="2846"/>
    <cellStyle name="Porcentagem 2 13 3 2" xfId="9436"/>
    <cellStyle name="Porcentagem 2 13 3 3" xfId="16026"/>
    <cellStyle name="Porcentagem 2 13 4" xfId="5044"/>
    <cellStyle name="Porcentagem 2 13 4 2" xfId="11634"/>
    <cellStyle name="Porcentagem 2 13 4 3" xfId="18224"/>
    <cellStyle name="Porcentagem 2 13 5" xfId="7247"/>
    <cellStyle name="Porcentagem 2 13 6" xfId="13837"/>
    <cellStyle name="Porcentagem 2 14" xfId="1206"/>
    <cellStyle name="Porcentagem 2 14 2" xfId="3397"/>
    <cellStyle name="Porcentagem 2 14 2 2" xfId="9987"/>
    <cellStyle name="Porcentagem 2 14 2 3" xfId="16577"/>
    <cellStyle name="Porcentagem 2 14 3" xfId="5595"/>
    <cellStyle name="Porcentagem 2 14 3 2" xfId="12185"/>
    <cellStyle name="Porcentagem 2 14 3 3" xfId="18775"/>
    <cellStyle name="Porcentagem 2 14 4" xfId="7798"/>
    <cellStyle name="Porcentagem 2 14 5" xfId="14388"/>
    <cellStyle name="Porcentagem 2 15" xfId="2295"/>
    <cellStyle name="Porcentagem 2 15 2" xfId="8885"/>
    <cellStyle name="Porcentagem 2 15 3" xfId="15475"/>
    <cellStyle name="Porcentagem 2 16" xfId="4484"/>
    <cellStyle name="Porcentagem 2 16 2" xfId="11074"/>
    <cellStyle name="Porcentagem 2 16 3" xfId="17664"/>
    <cellStyle name="Porcentagem 2 17" xfId="6684"/>
    <cellStyle name="Porcentagem 2 18" xfId="13274"/>
    <cellStyle name="Porcentagem 2 2" xfId="116"/>
    <cellStyle name="Porcentagem 2 2 2" xfId="222"/>
    <cellStyle name="Porcentagem 2 2 2 2" xfId="483"/>
    <cellStyle name="Porcentagem 2 2 2 2 2" xfId="1038"/>
    <cellStyle name="Porcentagem 2 2 2 2 2 2" xfId="2141"/>
    <cellStyle name="Porcentagem 2 2 2 2 2 2 2" xfId="4331"/>
    <cellStyle name="Porcentagem 2 2 2 2 2 2 2 2" xfId="10921"/>
    <cellStyle name="Porcentagem 2 2 2 2 2 2 2 3" xfId="17511"/>
    <cellStyle name="Porcentagem 2 2 2 2 2 2 3" xfId="6529"/>
    <cellStyle name="Porcentagem 2 2 2 2 2 2 3 2" xfId="13119"/>
    <cellStyle name="Porcentagem 2 2 2 2 2 2 3 3" xfId="19709"/>
    <cellStyle name="Porcentagem 2 2 2 2 2 2 4" xfId="8732"/>
    <cellStyle name="Porcentagem 2 2 2 2 2 2 5" xfId="15322"/>
    <cellStyle name="Porcentagem 2 2 2 2 2 3" xfId="3232"/>
    <cellStyle name="Porcentagem 2 2 2 2 2 3 2" xfId="9822"/>
    <cellStyle name="Porcentagem 2 2 2 2 2 3 3" xfId="16412"/>
    <cellStyle name="Porcentagem 2 2 2 2 2 4" xfId="5430"/>
    <cellStyle name="Porcentagem 2 2 2 2 2 4 2" xfId="12020"/>
    <cellStyle name="Porcentagem 2 2 2 2 2 4 3" xfId="18610"/>
    <cellStyle name="Porcentagem 2 2 2 2 2 5" xfId="7633"/>
    <cellStyle name="Porcentagem 2 2 2 2 2 6" xfId="14223"/>
    <cellStyle name="Porcentagem 2 2 2 2 3" xfId="1589"/>
    <cellStyle name="Porcentagem 2 2 2 2 3 2" xfId="3780"/>
    <cellStyle name="Porcentagem 2 2 2 2 3 2 2" xfId="10370"/>
    <cellStyle name="Porcentagem 2 2 2 2 3 2 3" xfId="16960"/>
    <cellStyle name="Porcentagem 2 2 2 2 3 3" xfId="5978"/>
    <cellStyle name="Porcentagem 2 2 2 2 3 3 2" xfId="12568"/>
    <cellStyle name="Porcentagem 2 2 2 2 3 3 3" xfId="19158"/>
    <cellStyle name="Porcentagem 2 2 2 2 3 4" xfId="8181"/>
    <cellStyle name="Porcentagem 2 2 2 2 3 5" xfId="14771"/>
    <cellStyle name="Porcentagem 2 2 2 2 4" xfId="2681"/>
    <cellStyle name="Porcentagem 2 2 2 2 4 2" xfId="9271"/>
    <cellStyle name="Porcentagem 2 2 2 2 4 3" xfId="15861"/>
    <cellStyle name="Porcentagem 2 2 2 2 5" xfId="4867"/>
    <cellStyle name="Porcentagem 2 2 2 2 5 2" xfId="11457"/>
    <cellStyle name="Porcentagem 2 2 2 2 5 3" xfId="18047"/>
    <cellStyle name="Porcentagem 2 2 2 2 6" xfId="7070"/>
    <cellStyle name="Porcentagem 2 2 2 2 7" xfId="13660"/>
    <cellStyle name="Porcentagem 2 2 2 3" xfId="782"/>
    <cellStyle name="Porcentagem 2 2 2 3 2" xfId="1885"/>
    <cellStyle name="Porcentagem 2 2 2 3 2 2" xfId="4075"/>
    <cellStyle name="Porcentagem 2 2 2 3 2 2 2" xfId="10665"/>
    <cellStyle name="Porcentagem 2 2 2 3 2 2 3" xfId="17255"/>
    <cellStyle name="Porcentagem 2 2 2 3 2 3" xfId="6273"/>
    <cellStyle name="Porcentagem 2 2 2 3 2 3 2" xfId="12863"/>
    <cellStyle name="Porcentagem 2 2 2 3 2 3 3" xfId="19453"/>
    <cellStyle name="Porcentagem 2 2 2 3 2 4" xfId="8476"/>
    <cellStyle name="Porcentagem 2 2 2 3 2 5" xfId="15066"/>
    <cellStyle name="Porcentagem 2 2 2 3 3" xfId="2976"/>
    <cellStyle name="Porcentagem 2 2 2 3 3 2" xfId="9566"/>
    <cellStyle name="Porcentagem 2 2 2 3 3 3" xfId="16156"/>
    <cellStyle name="Porcentagem 2 2 2 3 4" xfId="5174"/>
    <cellStyle name="Porcentagem 2 2 2 3 4 2" xfId="11764"/>
    <cellStyle name="Porcentagem 2 2 2 3 4 3" xfId="18354"/>
    <cellStyle name="Porcentagem 2 2 2 3 5" xfId="7377"/>
    <cellStyle name="Porcentagem 2 2 2 3 6" xfId="13967"/>
    <cellStyle name="Porcentagem 2 2 2 4" xfId="1333"/>
    <cellStyle name="Porcentagem 2 2 2 4 2" xfId="3524"/>
    <cellStyle name="Porcentagem 2 2 2 4 2 2" xfId="10114"/>
    <cellStyle name="Porcentagem 2 2 2 4 2 3" xfId="16704"/>
    <cellStyle name="Porcentagem 2 2 2 4 3" xfId="5722"/>
    <cellStyle name="Porcentagem 2 2 2 4 3 2" xfId="12312"/>
    <cellStyle name="Porcentagem 2 2 2 4 3 3" xfId="18902"/>
    <cellStyle name="Porcentagem 2 2 2 4 4" xfId="7925"/>
    <cellStyle name="Porcentagem 2 2 2 4 5" xfId="14515"/>
    <cellStyle name="Porcentagem 2 2 2 5" xfId="2425"/>
    <cellStyle name="Porcentagem 2 2 2 5 2" xfId="9015"/>
    <cellStyle name="Porcentagem 2 2 2 5 3" xfId="15605"/>
    <cellStyle name="Porcentagem 2 2 2 6" xfId="4611"/>
    <cellStyle name="Porcentagem 2 2 2 6 2" xfId="11201"/>
    <cellStyle name="Porcentagem 2 2 2 6 3" xfId="17791"/>
    <cellStyle name="Porcentagem 2 2 2 7" xfId="6814"/>
    <cellStyle name="Porcentagem 2 2 2 8" xfId="13404"/>
    <cellStyle name="Porcentagem 2 2 3" xfId="367"/>
    <cellStyle name="Porcentagem 2 2 3 2" xfId="922"/>
    <cellStyle name="Porcentagem 2 2 3 2 2" xfId="2025"/>
    <cellStyle name="Porcentagem 2 2 3 2 2 2" xfId="4215"/>
    <cellStyle name="Porcentagem 2 2 3 2 2 2 2" xfId="10805"/>
    <cellStyle name="Porcentagem 2 2 3 2 2 2 3" xfId="17395"/>
    <cellStyle name="Porcentagem 2 2 3 2 2 3" xfId="6413"/>
    <cellStyle name="Porcentagem 2 2 3 2 2 3 2" xfId="13003"/>
    <cellStyle name="Porcentagem 2 2 3 2 2 3 3" xfId="19593"/>
    <cellStyle name="Porcentagem 2 2 3 2 2 4" xfId="8616"/>
    <cellStyle name="Porcentagem 2 2 3 2 2 5" xfId="15206"/>
    <cellStyle name="Porcentagem 2 2 3 2 3" xfId="3116"/>
    <cellStyle name="Porcentagem 2 2 3 2 3 2" xfId="9706"/>
    <cellStyle name="Porcentagem 2 2 3 2 3 3" xfId="16296"/>
    <cellStyle name="Porcentagem 2 2 3 2 4" xfId="5314"/>
    <cellStyle name="Porcentagem 2 2 3 2 4 2" xfId="11904"/>
    <cellStyle name="Porcentagem 2 2 3 2 4 3" xfId="18494"/>
    <cellStyle name="Porcentagem 2 2 3 2 5" xfId="7517"/>
    <cellStyle name="Porcentagem 2 2 3 2 6" xfId="14107"/>
    <cellStyle name="Porcentagem 2 2 3 3" xfId="1473"/>
    <cellStyle name="Porcentagem 2 2 3 3 2" xfId="3664"/>
    <cellStyle name="Porcentagem 2 2 3 3 2 2" xfId="10254"/>
    <cellStyle name="Porcentagem 2 2 3 3 2 3" xfId="16844"/>
    <cellStyle name="Porcentagem 2 2 3 3 3" xfId="5862"/>
    <cellStyle name="Porcentagem 2 2 3 3 3 2" xfId="12452"/>
    <cellStyle name="Porcentagem 2 2 3 3 3 3" xfId="19042"/>
    <cellStyle name="Porcentagem 2 2 3 3 4" xfId="8065"/>
    <cellStyle name="Porcentagem 2 2 3 3 5" xfId="14655"/>
    <cellStyle name="Porcentagem 2 2 3 4" xfId="2565"/>
    <cellStyle name="Porcentagem 2 2 3 4 2" xfId="9155"/>
    <cellStyle name="Porcentagem 2 2 3 4 3" xfId="15745"/>
    <cellStyle name="Porcentagem 2 2 3 5" xfId="4751"/>
    <cellStyle name="Porcentagem 2 2 3 5 2" xfId="11341"/>
    <cellStyle name="Porcentagem 2 2 3 5 3" xfId="17931"/>
    <cellStyle name="Porcentagem 2 2 3 6" xfId="6954"/>
    <cellStyle name="Porcentagem 2 2 3 7" xfId="13544"/>
    <cellStyle name="Porcentagem 2 2 4" xfId="678"/>
    <cellStyle name="Porcentagem 2 2 4 2" xfId="1781"/>
    <cellStyle name="Porcentagem 2 2 4 2 2" xfId="3971"/>
    <cellStyle name="Porcentagem 2 2 4 2 2 2" xfId="10561"/>
    <cellStyle name="Porcentagem 2 2 4 2 2 3" xfId="17151"/>
    <cellStyle name="Porcentagem 2 2 4 2 3" xfId="6169"/>
    <cellStyle name="Porcentagem 2 2 4 2 3 2" xfId="12759"/>
    <cellStyle name="Porcentagem 2 2 4 2 3 3" xfId="19349"/>
    <cellStyle name="Porcentagem 2 2 4 2 4" xfId="8372"/>
    <cellStyle name="Porcentagem 2 2 4 2 5" xfId="14962"/>
    <cellStyle name="Porcentagem 2 2 4 3" xfId="2872"/>
    <cellStyle name="Porcentagem 2 2 4 3 2" xfId="9462"/>
    <cellStyle name="Porcentagem 2 2 4 3 3" xfId="16052"/>
    <cellStyle name="Porcentagem 2 2 4 4" xfId="5070"/>
    <cellStyle name="Porcentagem 2 2 4 4 2" xfId="11660"/>
    <cellStyle name="Porcentagem 2 2 4 4 3" xfId="18250"/>
    <cellStyle name="Porcentagem 2 2 4 5" xfId="7273"/>
    <cellStyle name="Porcentagem 2 2 4 6" xfId="13863"/>
    <cellStyle name="Porcentagem 2 2 5" xfId="1217"/>
    <cellStyle name="Porcentagem 2 2 5 2" xfId="3408"/>
    <cellStyle name="Porcentagem 2 2 5 2 2" xfId="9998"/>
    <cellStyle name="Porcentagem 2 2 5 2 3" xfId="16588"/>
    <cellStyle name="Porcentagem 2 2 5 3" xfId="5606"/>
    <cellStyle name="Porcentagem 2 2 5 3 2" xfId="12196"/>
    <cellStyle name="Porcentagem 2 2 5 3 3" xfId="18786"/>
    <cellStyle name="Porcentagem 2 2 5 4" xfId="7809"/>
    <cellStyle name="Porcentagem 2 2 5 5" xfId="14399"/>
    <cellStyle name="Porcentagem 2 2 6" xfId="2321"/>
    <cellStyle name="Porcentagem 2 2 6 2" xfId="8911"/>
    <cellStyle name="Porcentagem 2 2 6 3" xfId="15501"/>
    <cellStyle name="Porcentagem 2 2 7" xfId="4495"/>
    <cellStyle name="Porcentagem 2 2 7 2" xfId="11085"/>
    <cellStyle name="Porcentagem 2 2 7 3" xfId="17675"/>
    <cellStyle name="Porcentagem 2 2 8" xfId="6710"/>
    <cellStyle name="Porcentagem 2 2 9" xfId="13300"/>
    <cellStyle name="Porcentagem 2 3" xfId="127"/>
    <cellStyle name="Porcentagem 2 3 2" xfId="233"/>
    <cellStyle name="Porcentagem 2 3 2 2" xfId="494"/>
    <cellStyle name="Porcentagem 2 3 2 2 2" xfId="1049"/>
    <cellStyle name="Porcentagem 2 3 2 2 2 2" xfId="2152"/>
    <cellStyle name="Porcentagem 2 3 2 2 2 2 2" xfId="4342"/>
    <cellStyle name="Porcentagem 2 3 2 2 2 2 2 2" xfId="10932"/>
    <cellStyle name="Porcentagem 2 3 2 2 2 2 2 3" xfId="17522"/>
    <cellStyle name="Porcentagem 2 3 2 2 2 2 3" xfId="6540"/>
    <cellStyle name="Porcentagem 2 3 2 2 2 2 3 2" xfId="13130"/>
    <cellStyle name="Porcentagem 2 3 2 2 2 2 3 3" xfId="19720"/>
    <cellStyle name="Porcentagem 2 3 2 2 2 2 4" xfId="8743"/>
    <cellStyle name="Porcentagem 2 3 2 2 2 2 5" xfId="15333"/>
    <cellStyle name="Porcentagem 2 3 2 2 2 3" xfId="3243"/>
    <cellStyle name="Porcentagem 2 3 2 2 2 3 2" xfId="9833"/>
    <cellStyle name="Porcentagem 2 3 2 2 2 3 3" xfId="16423"/>
    <cellStyle name="Porcentagem 2 3 2 2 2 4" xfId="5441"/>
    <cellStyle name="Porcentagem 2 3 2 2 2 4 2" xfId="12031"/>
    <cellStyle name="Porcentagem 2 3 2 2 2 4 3" xfId="18621"/>
    <cellStyle name="Porcentagem 2 3 2 2 2 5" xfId="7644"/>
    <cellStyle name="Porcentagem 2 3 2 2 2 6" xfId="14234"/>
    <cellStyle name="Porcentagem 2 3 2 2 3" xfId="1600"/>
    <cellStyle name="Porcentagem 2 3 2 2 3 2" xfId="3791"/>
    <cellStyle name="Porcentagem 2 3 2 2 3 2 2" xfId="10381"/>
    <cellStyle name="Porcentagem 2 3 2 2 3 2 3" xfId="16971"/>
    <cellStyle name="Porcentagem 2 3 2 2 3 3" xfId="5989"/>
    <cellStyle name="Porcentagem 2 3 2 2 3 3 2" xfId="12579"/>
    <cellStyle name="Porcentagem 2 3 2 2 3 3 3" xfId="19169"/>
    <cellStyle name="Porcentagem 2 3 2 2 3 4" xfId="8192"/>
    <cellStyle name="Porcentagem 2 3 2 2 3 5" xfId="14782"/>
    <cellStyle name="Porcentagem 2 3 2 2 4" xfId="2692"/>
    <cellStyle name="Porcentagem 2 3 2 2 4 2" xfId="9282"/>
    <cellStyle name="Porcentagem 2 3 2 2 4 3" xfId="15872"/>
    <cellStyle name="Porcentagem 2 3 2 2 5" xfId="4878"/>
    <cellStyle name="Porcentagem 2 3 2 2 5 2" xfId="11468"/>
    <cellStyle name="Porcentagem 2 3 2 2 5 3" xfId="18058"/>
    <cellStyle name="Porcentagem 2 3 2 2 6" xfId="7081"/>
    <cellStyle name="Porcentagem 2 3 2 2 7" xfId="13671"/>
    <cellStyle name="Porcentagem 2 3 2 3" xfId="793"/>
    <cellStyle name="Porcentagem 2 3 2 3 2" xfId="1896"/>
    <cellStyle name="Porcentagem 2 3 2 3 2 2" xfId="4086"/>
    <cellStyle name="Porcentagem 2 3 2 3 2 2 2" xfId="10676"/>
    <cellStyle name="Porcentagem 2 3 2 3 2 2 3" xfId="17266"/>
    <cellStyle name="Porcentagem 2 3 2 3 2 3" xfId="6284"/>
    <cellStyle name="Porcentagem 2 3 2 3 2 3 2" xfId="12874"/>
    <cellStyle name="Porcentagem 2 3 2 3 2 3 3" xfId="19464"/>
    <cellStyle name="Porcentagem 2 3 2 3 2 4" xfId="8487"/>
    <cellStyle name="Porcentagem 2 3 2 3 2 5" xfId="15077"/>
    <cellStyle name="Porcentagem 2 3 2 3 3" xfId="2987"/>
    <cellStyle name="Porcentagem 2 3 2 3 3 2" xfId="9577"/>
    <cellStyle name="Porcentagem 2 3 2 3 3 3" xfId="16167"/>
    <cellStyle name="Porcentagem 2 3 2 3 4" xfId="5185"/>
    <cellStyle name="Porcentagem 2 3 2 3 4 2" xfId="11775"/>
    <cellStyle name="Porcentagem 2 3 2 3 4 3" xfId="18365"/>
    <cellStyle name="Porcentagem 2 3 2 3 5" xfId="7388"/>
    <cellStyle name="Porcentagem 2 3 2 3 6" xfId="13978"/>
    <cellStyle name="Porcentagem 2 3 2 4" xfId="1344"/>
    <cellStyle name="Porcentagem 2 3 2 4 2" xfId="3535"/>
    <cellStyle name="Porcentagem 2 3 2 4 2 2" xfId="10125"/>
    <cellStyle name="Porcentagem 2 3 2 4 2 3" xfId="16715"/>
    <cellStyle name="Porcentagem 2 3 2 4 3" xfId="5733"/>
    <cellStyle name="Porcentagem 2 3 2 4 3 2" xfId="12323"/>
    <cellStyle name="Porcentagem 2 3 2 4 3 3" xfId="18913"/>
    <cellStyle name="Porcentagem 2 3 2 4 4" xfId="7936"/>
    <cellStyle name="Porcentagem 2 3 2 4 5" xfId="14526"/>
    <cellStyle name="Porcentagem 2 3 2 5" xfId="2436"/>
    <cellStyle name="Porcentagem 2 3 2 5 2" xfId="9026"/>
    <cellStyle name="Porcentagem 2 3 2 5 3" xfId="15616"/>
    <cellStyle name="Porcentagem 2 3 2 6" xfId="4622"/>
    <cellStyle name="Porcentagem 2 3 2 6 2" xfId="11212"/>
    <cellStyle name="Porcentagem 2 3 2 6 3" xfId="17802"/>
    <cellStyle name="Porcentagem 2 3 2 7" xfId="6825"/>
    <cellStyle name="Porcentagem 2 3 2 8" xfId="13415"/>
    <cellStyle name="Porcentagem 2 3 3" xfId="378"/>
    <cellStyle name="Porcentagem 2 3 3 2" xfId="933"/>
    <cellStyle name="Porcentagem 2 3 3 2 2" xfId="2036"/>
    <cellStyle name="Porcentagem 2 3 3 2 2 2" xfId="4226"/>
    <cellStyle name="Porcentagem 2 3 3 2 2 2 2" xfId="10816"/>
    <cellStyle name="Porcentagem 2 3 3 2 2 2 3" xfId="17406"/>
    <cellStyle name="Porcentagem 2 3 3 2 2 3" xfId="6424"/>
    <cellStyle name="Porcentagem 2 3 3 2 2 3 2" xfId="13014"/>
    <cellStyle name="Porcentagem 2 3 3 2 2 3 3" xfId="19604"/>
    <cellStyle name="Porcentagem 2 3 3 2 2 4" xfId="8627"/>
    <cellStyle name="Porcentagem 2 3 3 2 2 5" xfId="15217"/>
    <cellStyle name="Porcentagem 2 3 3 2 3" xfId="3127"/>
    <cellStyle name="Porcentagem 2 3 3 2 3 2" xfId="9717"/>
    <cellStyle name="Porcentagem 2 3 3 2 3 3" xfId="16307"/>
    <cellStyle name="Porcentagem 2 3 3 2 4" xfId="5325"/>
    <cellStyle name="Porcentagem 2 3 3 2 4 2" xfId="11915"/>
    <cellStyle name="Porcentagem 2 3 3 2 4 3" xfId="18505"/>
    <cellStyle name="Porcentagem 2 3 3 2 5" xfId="7528"/>
    <cellStyle name="Porcentagem 2 3 3 2 6" xfId="14118"/>
    <cellStyle name="Porcentagem 2 3 3 3" xfId="1484"/>
    <cellStyle name="Porcentagem 2 3 3 3 2" xfId="3675"/>
    <cellStyle name="Porcentagem 2 3 3 3 2 2" xfId="10265"/>
    <cellStyle name="Porcentagem 2 3 3 3 2 3" xfId="16855"/>
    <cellStyle name="Porcentagem 2 3 3 3 3" xfId="5873"/>
    <cellStyle name="Porcentagem 2 3 3 3 3 2" xfId="12463"/>
    <cellStyle name="Porcentagem 2 3 3 3 3 3" xfId="19053"/>
    <cellStyle name="Porcentagem 2 3 3 3 4" xfId="8076"/>
    <cellStyle name="Porcentagem 2 3 3 3 5" xfId="14666"/>
    <cellStyle name="Porcentagem 2 3 3 4" xfId="2576"/>
    <cellStyle name="Porcentagem 2 3 3 4 2" xfId="9166"/>
    <cellStyle name="Porcentagem 2 3 3 4 3" xfId="15756"/>
    <cellStyle name="Porcentagem 2 3 3 5" xfId="4762"/>
    <cellStyle name="Porcentagem 2 3 3 5 2" xfId="11352"/>
    <cellStyle name="Porcentagem 2 3 3 5 3" xfId="17942"/>
    <cellStyle name="Porcentagem 2 3 3 6" xfId="6965"/>
    <cellStyle name="Porcentagem 2 3 3 7" xfId="13555"/>
    <cellStyle name="Porcentagem 2 3 4" xfId="689"/>
    <cellStyle name="Porcentagem 2 3 4 2" xfId="1792"/>
    <cellStyle name="Porcentagem 2 3 4 2 2" xfId="3982"/>
    <cellStyle name="Porcentagem 2 3 4 2 2 2" xfId="10572"/>
    <cellStyle name="Porcentagem 2 3 4 2 2 3" xfId="17162"/>
    <cellStyle name="Porcentagem 2 3 4 2 3" xfId="6180"/>
    <cellStyle name="Porcentagem 2 3 4 2 3 2" xfId="12770"/>
    <cellStyle name="Porcentagem 2 3 4 2 3 3" xfId="19360"/>
    <cellStyle name="Porcentagem 2 3 4 2 4" xfId="8383"/>
    <cellStyle name="Porcentagem 2 3 4 2 5" xfId="14973"/>
    <cellStyle name="Porcentagem 2 3 4 3" xfId="2883"/>
    <cellStyle name="Porcentagem 2 3 4 3 2" xfId="9473"/>
    <cellStyle name="Porcentagem 2 3 4 3 3" xfId="16063"/>
    <cellStyle name="Porcentagem 2 3 4 4" xfId="5081"/>
    <cellStyle name="Porcentagem 2 3 4 4 2" xfId="11671"/>
    <cellStyle name="Porcentagem 2 3 4 4 3" xfId="18261"/>
    <cellStyle name="Porcentagem 2 3 4 5" xfId="7284"/>
    <cellStyle name="Porcentagem 2 3 4 6" xfId="13874"/>
    <cellStyle name="Porcentagem 2 3 5" xfId="1228"/>
    <cellStyle name="Porcentagem 2 3 5 2" xfId="3419"/>
    <cellStyle name="Porcentagem 2 3 5 2 2" xfId="10009"/>
    <cellStyle name="Porcentagem 2 3 5 2 3" xfId="16599"/>
    <cellStyle name="Porcentagem 2 3 5 3" xfId="5617"/>
    <cellStyle name="Porcentagem 2 3 5 3 2" xfId="12207"/>
    <cellStyle name="Porcentagem 2 3 5 3 3" xfId="18797"/>
    <cellStyle name="Porcentagem 2 3 5 4" xfId="7820"/>
    <cellStyle name="Porcentagem 2 3 5 5" xfId="14410"/>
    <cellStyle name="Porcentagem 2 3 6" xfId="2332"/>
    <cellStyle name="Porcentagem 2 3 6 2" xfId="8922"/>
    <cellStyle name="Porcentagem 2 3 6 3" xfId="15512"/>
    <cellStyle name="Porcentagem 2 3 7" xfId="4506"/>
    <cellStyle name="Porcentagem 2 3 7 2" xfId="11096"/>
    <cellStyle name="Porcentagem 2 3 7 3" xfId="17686"/>
    <cellStyle name="Porcentagem 2 3 8" xfId="6721"/>
    <cellStyle name="Porcentagem 2 3 9" xfId="13311"/>
    <cellStyle name="Porcentagem 2 4" xfId="138"/>
    <cellStyle name="Porcentagem 2 4 2" xfId="244"/>
    <cellStyle name="Porcentagem 2 4 2 2" xfId="505"/>
    <cellStyle name="Porcentagem 2 4 2 2 2" xfId="1060"/>
    <cellStyle name="Porcentagem 2 4 2 2 2 2" xfId="2163"/>
    <cellStyle name="Porcentagem 2 4 2 2 2 2 2" xfId="4353"/>
    <cellStyle name="Porcentagem 2 4 2 2 2 2 2 2" xfId="10943"/>
    <cellStyle name="Porcentagem 2 4 2 2 2 2 2 3" xfId="17533"/>
    <cellStyle name="Porcentagem 2 4 2 2 2 2 3" xfId="6551"/>
    <cellStyle name="Porcentagem 2 4 2 2 2 2 3 2" xfId="13141"/>
    <cellStyle name="Porcentagem 2 4 2 2 2 2 3 3" xfId="19731"/>
    <cellStyle name="Porcentagem 2 4 2 2 2 2 4" xfId="8754"/>
    <cellStyle name="Porcentagem 2 4 2 2 2 2 5" xfId="15344"/>
    <cellStyle name="Porcentagem 2 4 2 2 2 3" xfId="3254"/>
    <cellStyle name="Porcentagem 2 4 2 2 2 3 2" xfId="9844"/>
    <cellStyle name="Porcentagem 2 4 2 2 2 3 3" xfId="16434"/>
    <cellStyle name="Porcentagem 2 4 2 2 2 4" xfId="5452"/>
    <cellStyle name="Porcentagem 2 4 2 2 2 4 2" xfId="12042"/>
    <cellStyle name="Porcentagem 2 4 2 2 2 4 3" xfId="18632"/>
    <cellStyle name="Porcentagem 2 4 2 2 2 5" xfId="7655"/>
    <cellStyle name="Porcentagem 2 4 2 2 2 6" xfId="14245"/>
    <cellStyle name="Porcentagem 2 4 2 2 3" xfId="1611"/>
    <cellStyle name="Porcentagem 2 4 2 2 3 2" xfId="3802"/>
    <cellStyle name="Porcentagem 2 4 2 2 3 2 2" xfId="10392"/>
    <cellStyle name="Porcentagem 2 4 2 2 3 2 3" xfId="16982"/>
    <cellStyle name="Porcentagem 2 4 2 2 3 3" xfId="6000"/>
    <cellStyle name="Porcentagem 2 4 2 2 3 3 2" xfId="12590"/>
    <cellStyle name="Porcentagem 2 4 2 2 3 3 3" xfId="19180"/>
    <cellStyle name="Porcentagem 2 4 2 2 3 4" xfId="8203"/>
    <cellStyle name="Porcentagem 2 4 2 2 3 5" xfId="14793"/>
    <cellStyle name="Porcentagem 2 4 2 2 4" xfId="2703"/>
    <cellStyle name="Porcentagem 2 4 2 2 4 2" xfId="9293"/>
    <cellStyle name="Porcentagem 2 4 2 2 4 3" xfId="15883"/>
    <cellStyle name="Porcentagem 2 4 2 2 5" xfId="4889"/>
    <cellStyle name="Porcentagem 2 4 2 2 5 2" xfId="11479"/>
    <cellStyle name="Porcentagem 2 4 2 2 5 3" xfId="18069"/>
    <cellStyle name="Porcentagem 2 4 2 2 6" xfId="7092"/>
    <cellStyle name="Porcentagem 2 4 2 2 7" xfId="13682"/>
    <cellStyle name="Porcentagem 2 4 2 3" xfId="804"/>
    <cellStyle name="Porcentagem 2 4 2 3 2" xfId="1907"/>
    <cellStyle name="Porcentagem 2 4 2 3 2 2" xfId="4097"/>
    <cellStyle name="Porcentagem 2 4 2 3 2 2 2" xfId="10687"/>
    <cellStyle name="Porcentagem 2 4 2 3 2 2 3" xfId="17277"/>
    <cellStyle name="Porcentagem 2 4 2 3 2 3" xfId="6295"/>
    <cellStyle name="Porcentagem 2 4 2 3 2 3 2" xfId="12885"/>
    <cellStyle name="Porcentagem 2 4 2 3 2 3 3" xfId="19475"/>
    <cellStyle name="Porcentagem 2 4 2 3 2 4" xfId="8498"/>
    <cellStyle name="Porcentagem 2 4 2 3 2 5" xfId="15088"/>
    <cellStyle name="Porcentagem 2 4 2 3 3" xfId="2998"/>
    <cellStyle name="Porcentagem 2 4 2 3 3 2" xfId="9588"/>
    <cellStyle name="Porcentagem 2 4 2 3 3 3" xfId="16178"/>
    <cellStyle name="Porcentagem 2 4 2 3 4" xfId="5196"/>
    <cellStyle name="Porcentagem 2 4 2 3 4 2" xfId="11786"/>
    <cellStyle name="Porcentagem 2 4 2 3 4 3" xfId="18376"/>
    <cellStyle name="Porcentagem 2 4 2 3 5" xfId="7399"/>
    <cellStyle name="Porcentagem 2 4 2 3 6" xfId="13989"/>
    <cellStyle name="Porcentagem 2 4 2 4" xfId="1355"/>
    <cellStyle name="Porcentagem 2 4 2 4 2" xfId="3546"/>
    <cellStyle name="Porcentagem 2 4 2 4 2 2" xfId="10136"/>
    <cellStyle name="Porcentagem 2 4 2 4 2 3" xfId="16726"/>
    <cellStyle name="Porcentagem 2 4 2 4 3" xfId="5744"/>
    <cellStyle name="Porcentagem 2 4 2 4 3 2" xfId="12334"/>
    <cellStyle name="Porcentagem 2 4 2 4 3 3" xfId="18924"/>
    <cellStyle name="Porcentagem 2 4 2 4 4" xfId="7947"/>
    <cellStyle name="Porcentagem 2 4 2 4 5" xfId="14537"/>
    <cellStyle name="Porcentagem 2 4 2 5" xfId="2447"/>
    <cellStyle name="Porcentagem 2 4 2 5 2" xfId="9037"/>
    <cellStyle name="Porcentagem 2 4 2 5 3" xfId="15627"/>
    <cellStyle name="Porcentagem 2 4 2 6" xfId="4633"/>
    <cellStyle name="Porcentagem 2 4 2 6 2" xfId="11223"/>
    <cellStyle name="Porcentagem 2 4 2 6 3" xfId="17813"/>
    <cellStyle name="Porcentagem 2 4 2 7" xfId="6836"/>
    <cellStyle name="Porcentagem 2 4 2 8" xfId="13426"/>
    <cellStyle name="Porcentagem 2 4 3" xfId="389"/>
    <cellStyle name="Porcentagem 2 4 3 2" xfId="944"/>
    <cellStyle name="Porcentagem 2 4 3 2 2" xfId="2047"/>
    <cellStyle name="Porcentagem 2 4 3 2 2 2" xfId="4237"/>
    <cellStyle name="Porcentagem 2 4 3 2 2 2 2" xfId="10827"/>
    <cellStyle name="Porcentagem 2 4 3 2 2 2 3" xfId="17417"/>
    <cellStyle name="Porcentagem 2 4 3 2 2 3" xfId="6435"/>
    <cellStyle name="Porcentagem 2 4 3 2 2 3 2" xfId="13025"/>
    <cellStyle name="Porcentagem 2 4 3 2 2 3 3" xfId="19615"/>
    <cellStyle name="Porcentagem 2 4 3 2 2 4" xfId="8638"/>
    <cellStyle name="Porcentagem 2 4 3 2 2 5" xfId="15228"/>
    <cellStyle name="Porcentagem 2 4 3 2 3" xfId="3138"/>
    <cellStyle name="Porcentagem 2 4 3 2 3 2" xfId="9728"/>
    <cellStyle name="Porcentagem 2 4 3 2 3 3" xfId="16318"/>
    <cellStyle name="Porcentagem 2 4 3 2 4" xfId="5336"/>
    <cellStyle name="Porcentagem 2 4 3 2 4 2" xfId="11926"/>
    <cellStyle name="Porcentagem 2 4 3 2 4 3" xfId="18516"/>
    <cellStyle name="Porcentagem 2 4 3 2 5" xfId="7539"/>
    <cellStyle name="Porcentagem 2 4 3 2 6" xfId="14129"/>
    <cellStyle name="Porcentagem 2 4 3 3" xfId="1495"/>
    <cellStyle name="Porcentagem 2 4 3 3 2" xfId="3686"/>
    <cellStyle name="Porcentagem 2 4 3 3 2 2" xfId="10276"/>
    <cellStyle name="Porcentagem 2 4 3 3 2 3" xfId="16866"/>
    <cellStyle name="Porcentagem 2 4 3 3 3" xfId="5884"/>
    <cellStyle name="Porcentagem 2 4 3 3 3 2" xfId="12474"/>
    <cellStyle name="Porcentagem 2 4 3 3 3 3" xfId="19064"/>
    <cellStyle name="Porcentagem 2 4 3 3 4" xfId="8087"/>
    <cellStyle name="Porcentagem 2 4 3 3 5" xfId="14677"/>
    <cellStyle name="Porcentagem 2 4 3 4" xfId="2587"/>
    <cellStyle name="Porcentagem 2 4 3 4 2" xfId="9177"/>
    <cellStyle name="Porcentagem 2 4 3 4 3" xfId="15767"/>
    <cellStyle name="Porcentagem 2 4 3 5" xfId="4773"/>
    <cellStyle name="Porcentagem 2 4 3 5 2" xfId="11363"/>
    <cellStyle name="Porcentagem 2 4 3 5 3" xfId="17953"/>
    <cellStyle name="Porcentagem 2 4 3 6" xfId="6976"/>
    <cellStyle name="Porcentagem 2 4 3 7" xfId="13566"/>
    <cellStyle name="Porcentagem 2 4 4" xfId="700"/>
    <cellStyle name="Porcentagem 2 4 4 2" xfId="1803"/>
    <cellStyle name="Porcentagem 2 4 4 2 2" xfId="3993"/>
    <cellStyle name="Porcentagem 2 4 4 2 2 2" xfId="10583"/>
    <cellStyle name="Porcentagem 2 4 4 2 2 3" xfId="17173"/>
    <cellStyle name="Porcentagem 2 4 4 2 3" xfId="6191"/>
    <cellStyle name="Porcentagem 2 4 4 2 3 2" xfId="12781"/>
    <cellStyle name="Porcentagem 2 4 4 2 3 3" xfId="19371"/>
    <cellStyle name="Porcentagem 2 4 4 2 4" xfId="8394"/>
    <cellStyle name="Porcentagem 2 4 4 2 5" xfId="14984"/>
    <cellStyle name="Porcentagem 2 4 4 3" xfId="2894"/>
    <cellStyle name="Porcentagem 2 4 4 3 2" xfId="9484"/>
    <cellStyle name="Porcentagem 2 4 4 3 3" xfId="16074"/>
    <cellStyle name="Porcentagem 2 4 4 4" xfId="5092"/>
    <cellStyle name="Porcentagem 2 4 4 4 2" xfId="11682"/>
    <cellStyle name="Porcentagem 2 4 4 4 3" xfId="18272"/>
    <cellStyle name="Porcentagem 2 4 4 5" xfId="7295"/>
    <cellStyle name="Porcentagem 2 4 4 6" xfId="13885"/>
    <cellStyle name="Porcentagem 2 4 5" xfId="1239"/>
    <cellStyle name="Porcentagem 2 4 5 2" xfId="3430"/>
    <cellStyle name="Porcentagem 2 4 5 2 2" xfId="10020"/>
    <cellStyle name="Porcentagem 2 4 5 2 3" xfId="16610"/>
    <cellStyle name="Porcentagem 2 4 5 3" xfId="5628"/>
    <cellStyle name="Porcentagem 2 4 5 3 2" xfId="12218"/>
    <cellStyle name="Porcentagem 2 4 5 3 3" xfId="18808"/>
    <cellStyle name="Porcentagem 2 4 5 4" xfId="7831"/>
    <cellStyle name="Porcentagem 2 4 5 5" xfId="14421"/>
    <cellStyle name="Porcentagem 2 4 6" xfId="2343"/>
    <cellStyle name="Porcentagem 2 4 6 2" xfId="8933"/>
    <cellStyle name="Porcentagem 2 4 6 3" xfId="15523"/>
    <cellStyle name="Porcentagem 2 4 7" xfId="4517"/>
    <cellStyle name="Porcentagem 2 4 7 2" xfId="11107"/>
    <cellStyle name="Porcentagem 2 4 7 3" xfId="17697"/>
    <cellStyle name="Porcentagem 2 4 8" xfId="6732"/>
    <cellStyle name="Porcentagem 2 4 9" xfId="13322"/>
    <cellStyle name="Porcentagem 2 5" xfId="149"/>
    <cellStyle name="Porcentagem 2 5 2" xfId="255"/>
    <cellStyle name="Porcentagem 2 5 2 2" xfId="516"/>
    <cellStyle name="Porcentagem 2 5 2 2 2" xfId="1071"/>
    <cellStyle name="Porcentagem 2 5 2 2 2 2" xfId="2174"/>
    <cellStyle name="Porcentagem 2 5 2 2 2 2 2" xfId="4364"/>
    <cellStyle name="Porcentagem 2 5 2 2 2 2 2 2" xfId="10954"/>
    <cellStyle name="Porcentagem 2 5 2 2 2 2 2 3" xfId="17544"/>
    <cellStyle name="Porcentagem 2 5 2 2 2 2 3" xfId="6562"/>
    <cellStyle name="Porcentagem 2 5 2 2 2 2 3 2" xfId="13152"/>
    <cellStyle name="Porcentagem 2 5 2 2 2 2 3 3" xfId="19742"/>
    <cellStyle name="Porcentagem 2 5 2 2 2 2 4" xfId="8765"/>
    <cellStyle name="Porcentagem 2 5 2 2 2 2 5" xfId="15355"/>
    <cellStyle name="Porcentagem 2 5 2 2 2 3" xfId="3265"/>
    <cellStyle name="Porcentagem 2 5 2 2 2 3 2" xfId="9855"/>
    <cellStyle name="Porcentagem 2 5 2 2 2 3 3" xfId="16445"/>
    <cellStyle name="Porcentagem 2 5 2 2 2 4" xfId="5463"/>
    <cellStyle name="Porcentagem 2 5 2 2 2 4 2" xfId="12053"/>
    <cellStyle name="Porcentagem 2 5 2 2 2 4 3" xfId="18643"/>
    <cellStyle name="Porcentagem 2 5 2 2 2 5" xfId="7666"/>
    <cellStyle name="Porcentagem 2 5 2 2 2 6" xfId="14256"/>
    <cellStyle name="Porcentagem 2 5 2 2 3" xfId="1622"/>
    <cellStyle name="Porcentagem 2 5 2 2 3 2" xfId="3813"/>
    <cellStyle name="Porcentagem 2 5 2 2 3 2 2" xfId="10403"/>
    <cellStyle name="Porcentagem 2 5 2 2 3 2 3" xfId="16993"/>
    <cellStyle name="Porcentagem 2 5 2 2 3 3" xfId="6011"/>
    <cellStyle name="Porcentagem 2 5 2 2 3 3 2" xfId="12601"/>
    <cellStyle name="Porcentagem 2 5 2 2 3 3 3" xfId="19191"/>
    <cellStyle name="Porcentagem 2 5 2 2 3 4" xfId="8214"/>
    <cellStyle name="Porcentagem 2 5 2 2 3 5" xfId="14804"/>
    <cellStyle name="Porcentagem 2 5 2 2 4" xfId="2714"/>
    <cellStyle name="Porcentagem 2 5 2 2 4 2" xfId="9304"/>
    <cellStyle name="Porcentagem 2 5 2 2 4 3" xfId="15894"/>
    <cellStyle name="Porcentagem 2 5 2 2 5" xfId="4900"/>
    <cellStyle name="Porcentagem 2 5 2 2 5 2" xfId="11490"/>
    <cellStyle name="Porcentagem 2 5 2 2 5 3" xfId="18080"/>
    <cellStyle name="Porcentagem 2 5 2 2 6" xfId="7103"/>
    <cellStyle name="Porcentagem 2 5 2 2 7" xfId="13693"/>
    <cellStyle name="Porcentagem 2 5 2 3" xfId="815"/>
    <cellStyle name="Porcentagem 2 5 2 3 2" xfId="1918"/>
    <cellStyle name="Porcentagem 2 5 2 3 2 2" xfId="4108"/>
    <cellStyle name="Porcentagem 2 5 2 3 2 2 2" xfId="10698"/>
    <cellStyle name="Porcentagem 2 5 2 3 2 2 3" xfId="17288"/>
    <cellStyle name="Porcentagem 2 5 2 3 2 3" xfId="6306"/>
    <cellStyle name="Porcentagem 2 5 2 3 2 3 2" xfId="12896"/>
    <cellStyle name="Porcentagem 2 5 2 3 2 3 3" xfId="19486"/>
    <cellStyle name="Porcentagem 2 5 2 3 2 4" xfId="8509"/>
    <cellStyle name="Porcentagem 2 5 2 3 2 5" xfId="15099"/>
    <cellStyle name="Porcentagem 2 5 2 3 3" xfId="3009"/>
    <cellStyle name="Porcentagem 2 5 2 3 3 2" xfId="9599"/>
    <cellStyle name="Porcentagem 2 5 2 3 3 3" xfId="16189"/>
    <cellStyle name="Porcentagem 2 5 2 3 4" xfId="5207"/>
    <cellStyle name="Porcentagem 2 5 2 3 4 2" xfId="11797"/>
    <cellStyle name="Porcentagem 2 5 2 3 4 3" xfId="18387"/>
    <cellStyle name="Porcentagem 2 5 2 3 5" xfId="7410"/>
    <cellStyle name="Porcentagem 2 5 2 3 6" xfId="14000"/>
    <cellStyle name="Porcentagem 2 5 2 4" xfId="1366"/>
    <cellStyle name="Porcentagem 2 5 2 4 2" xfId="3557"/>
    <cellStyle name="Porcentagem 2 5 2 4 2 2" xfId="10147"/>
    <cellStyle name="Porcentagem 2 5 2 4 2 3" xfId="16737"/>
    <cellStyle name="Porcentagem 2 5 2 4 3" xfId="5755"/>
    <cellStyle name="Porcentagem 2 5 2 4 3 2" xfId="12345"/>
    <cellStyle name="Porcentagem 2 5 2 4 3 3" xfId="18935"/>
    <cellStyle name="Porcentagem 2 5 2 4 4" xfId="7958"/>
    <cellStyle name="Porcentagem 2 5 2 4 5" xfId="14548"/>
    <cellStyle name="Porcentagem 2 5 2 5" xfId="2458"/>
    <cellStyle name="Porcentagem 2 5 2 5 2" xfId="9048"/>
    <cellStyle name="Porcentagem 2 5 2 5 3" xfId="15638"/>
    <cellStyle name="Porcentagem 2 5 2 6" xfId="4644"/>
    <cellStyle name="Porcentagem 2 5 2 6 2" xfId="11234"/>
    <cellStyle name="Porcentagem 2 5 2 6 3" xfId="17824"/>
    <cellStyle name="Porcentagem 2 5 2 7" xfId="6847"/>
    <cellStyle name="Porcentagem 2 5 2 8" xfId="13437"/>
    <cellStyle name="Porcentagem 2 5 3" xfId="400"/>
    <cellStyle name="Porcentagem 2 5 3 2" xfId="955"/>
    <cellStyle name="Porcentagem 2 5 3 2 2" xfId="2058"/>
    <cellStyle name="Porcentagem 2 5 3 2 2 2" xfId="4248"/>
    <cellStyle name="Porcentagem 2 5 3 2 2 2 2" xfId="10838"/>
    <cellStyle name="Porcentagem 2 5 3 2 2 2 3" xfId="17428"/>
    <cellStyle name="Porcentagem 2 5 3 2 2 3" xfId="6446"/>
    <cellStyle name="Porcentagem 2 5 3 2 2 3 2" xfId="13036"/>
    <cellStyle name="Porcentagem 2 5 3 2 2 3 3" xfId="19626"/>
    <cellStyle name="Porcentagem 2 5 3 2 2 4" xfId="8649"/>
    <cellStyle name="Porcentagem 2 5 3 2 2 5" xfId="15239"/>
    <cellStyle name="Porcentagem 2 5 3 2 3" xfId="3149"/>
    <cellStyle name="Porcentagem 2 5 3 2 3 2" xfId="9739"/>
    <cellStyle name="Porcentagem 2 5 3 2 3 3" xfId="16329"/>
    <cellStyle name="Porcentagem 2 5 3 2 4" xfId="5347"/>
    <cellStyle name="Porcentagem 2 5 3 2 4 2" xfId="11937"/>
    <cellStyle name="Porcentagem 2 5 3 2 4 3" xfId="18527"/>
    <cellStyle name="Porcentagem 2 5 3 2 5" xfId="7550"/>
    <cellStyle name="Porcentagem 2 5 3 2 6" xfId="14140"/>
    <cellStyle name="Porcentagem 2 5 3 3" xfId="1506"/>
    <cellStyle name="Porcentagem 2 5 3 3 2" xfId="3697"/>
    <cellStyle name="Porcentagem 2 5 3 3 2 2" xfId="10287"/>
    <cellStyle name="Porcentagem 2 5 3 3 2 3" xfId="16877"/>
    <cellStyle name="Porcentagem 2 5 3 3 3" xfId="5895"/>
    <cellStyle name="Porcentagem 2 5 3 3 3 2" xfId="12485"/>
    <cellStyle name="Porcentagem 2 5 3 3 3 3" xfId="19075"/>
    <cellStyle name="Porcentagem 2 5 3 3 4" xfId="8098"/>
    <cellStyle name="Porcentagem 2 5 3 3 5" xfId="14688"/>
    <cellStyle name="Porcentagem 2 5 3 4" xfId="2598"/>
    <cellStyle name="Porcentagem 2 5 3 4 2" xfId="9188"/>
    <cellStyle name="Porcentagem 2 5 3 4 3" xfId="15778"/>
    <cellStyle name="Porcentagem 2 5 3 5" xfId="4784"/>
    <cellStyle name="Porcentagem 2 5 3 5 2" xfId="11374"/>
    <cellStyle name="Porcentagem 2 5 3 5 3" xfId="17964"/>
    <cellStyle name="Porcentagem 2 5 3 6" xfId="6987"/>
    <cellStyle name="Porcentagem 2 5 3 7" xfId="13577"/>
    <cellStyle name="Porcentagem 2 5 4" xfId="711"/>
    <cellStyle name="Porcentagem 2 5 4 2" xfId="1814"/>
    <cellStyle name="Porcentagem 2 5 4 2 2" xfId="4004"/>
    <cellStyle name="Porcentagem 2 5 4 2 2 2" xfId="10594"/>
    <cellStyle name="Porcentagem 2 5 4 2 2 3" xfId="17184"/>
    <cellStyle name="Porcentagem 2 5 4 2 3" xfId="6202"/>
    <cellStyle name="Porcentagem 2 5 4 2 3 2" xfId="12792"/>
    <cellStyle name="Porcentagem 2 5 4 2 3 3" xfId="19382"/>
    <cellStyle name="Porcentagem 2 5 4 2 4" xfId="8405"/>
    <cellStyle name="Porcentagem 2 5 4 2 5" xfId="14995"/>
    <cellStyle name="Porcentagem 2 5 4 3" xfId="2905"/>
    <cellStyle name="Porcentagem 2 5 4 3 2" xfId="9495"/>
    <cellStyle name="Porcentagem 2 5 4 3 3" xfId="16085"/>
    <cellStyle name="Porcentagem 2 5 4 4" xfId="5103"/>
    <cellStyle name="Porcentagem 2 5 4 4 2" xfId="11693"/>
    <cellStyle name="Porcentagem 2 5 4 4 3" xfId="18283"/>
    <cellStyle name="Porcentagem 2 5 4 5" xfId="7306"/>
    <cellStyle name="Porcentagem 2 5 4 6" xfId="13896"/>
    <cellStyle name="Porcentagem 2 5 5" xfId="1250"/>
    <cellStyle name="Porcentagem 2 5 5 2" xfId="3441"/>
    <cellStyle name="Porcentagem 2 5 5 2 2" xfId="10031"/>
    <cellStyle name="Porcentagem 2 5 5 2 3" xfId="16621"/>
    <cellStyle name="Porcentagem 2 5 5 3" xfId="5639"/>
    <cellStyle name="Porcentagem 2 5 5 3 2" xfId="12229"/>
    <cellStyle name="Porcentagem 2 5 5 3 3" xfId="18819"/>
    <cellStyle name="Porcentagem 2 5 5 4" xfId="7842"/>
    <cellStyle name="Porcentagem 2 5 5 5" xfId="14432"/>
    <cellStyle name="Porcentagem 2 5 6" xfId="2354"/>
    <cellStyle name="Porcentagem 2 5 6 2" xfId="8944"/>
    <cellStyle name="Porcentagem 2 5 6 3" xfId="15534"/>
    <cellStyle name="Porcentagem 2 5 7" xfId="4528"/>
    <cellStyle name="Porcentagem 2 5 7 2" xfId="11118"/>
    <cellStyle name="Porcentagem 2 5 7 3" xfId="17708"/>
    <cellStyle name="Porcentagem 2 5 8" xfId="6743"/>
    <cellStyle name="Porcentagem 2 5 9" xfId="13333"/>
    <cellStyle name="Porcentagem 2 6" xfId="161"/>
    <cellStyle name="Porcentagem 2 6 2" xfId="279"/>
    <cellStyle name="Porcentagem 2 6 2 2" xfId="540"/>
    <cellStyle name="Porcentagem 2 6 2 2 2" xfId="1095"/>
    <cellStyle name="Porcentagem 2 6 2 2 2 2" xfId="2198"/>
    <cellStyle name="Porcentagem 2 6 2 2 2 2 2" xfId="4388"/>
    <cellStyle name="Porcentagem 2 6 2 2 2 2 2 2" xfId="10978"/>
    <cellStyle name="Porcentagem 2 6 2 2 2 2 2 3" xfId="17568"/>
    <cellStyle name="Porcentagem 2 6 2 2 2 2 3" xfId="6586"/>
    <cellStyle name="Porcentagem 2 6 2 2 2 2 3 2" xfId="13176"/>
    <cellStyle name="Porcentagem 2 6 2 2 2 2 3 3" xfId="19766"/>
    <cellStyle name="Porcentagem 2 6 2 2 2 2 4" xfId="8789"/>
    <cellStyle name="Porcentagem 2 6 2 2 2 2 5" xfId="15379"/>
    <cellStyle name="Porcentagem 2 6 2 2 2 3" xfId="3289"/>
    <cellStyle name="Porcentagem 2 6 2 2 2 3 2" xfId="9879"/>
    <cellStyle name="Porcentagem 2 6 2 2 2 3 3" xfId="16469"/>
    <cellStyle name="Porcentagem 2 6 2 2 2 4" xfId="5487"/>
    <cellStyle name="Porcentagem 2 6 2 2 2 4 2" xfId="12077"/>
    <cellStyle name="Porcentagem 2 6 2 2 2 4 3" xfId="18667"/>
    <cellStyle name="Porcentagem 2 6 2 2 2 5" xfId="7690"/>
    <cellStyle name="Porcentagem 2 6 2 2 2 6" xfId="14280"/>
    <cellStyle name="Porcentagem 2 6 2 2 3" xfId="1646"/>
    <cellStyle name="Porcentagem 2 6 2 2 3 2" xfId="3837"/>
    <cellStyle name="Porcentagem 2 6 2 2 3 2 2" xfId="10427"/>
    <cellStyle name="Porcentagem 2 6 2 2 3 2 3" xfId="17017"/>
    <cellStyle name="Porcentagem 2 6 2 2 3 3" xfId="6035"/>
    <cellStyle name="Porcentagem 2 6 2 2 3 3 2" xfId="12625"/>
    <cellStyle name="Porcentagem 2 6 2 2 3 3 3" xfId="19215"/>
    <cellStyle name="Porcentagem 2 6 2 2 3 4" xfId="8238"/>
    <cellStyle name="Porcentagem 2 6 2 2 3 5" xfId="14828"/>
    <cellStyle name="Porcentagem 2 6 2 2 4" xfId="2738"/>
    <cellStyle name="Porcentagem 2 6 2 2 4 2" xfId="9328"/>
    <cellStyle name="Porcentagem 2 6 2 2 4 3" xfId="15918"/>
    <cellStyle name="Porcentagem 2 6 2 2 5" xfId="4924"/>
    <cellStyle name="Porcentagem 2 6 2 2 5 2" xfId="11514"/>
    <cellStyle name="Porcentagem 2 6 2 2 5 3" xfId="18104"/>
    <cellStyle name="Porcentagem 2 6 2 2 6" xfId="7127"/>
    <cellStyle name="Porcentagem 2 6 2 2 7" xfId="13717"/>
    <cellStyle name="Porcentagem 2 6 2 3" xfId="839"/>
    <cellStyle name="Porcentagem 2 6 2 3 2" xfId="1942"/>
    <cellStyle name="Porcentagem 2 6 2 3 2 2" xfId="4132"/>
    <cellStyle name="Porcentagem 2 6 2 3 2 2 2" xfId="10722"/>
    <cellStyle name="Porcentagem 2 6 2 3 2 2 3" xfId="17312"/>
    <cellStyle name="Porcentagem 2 6 2 3 2 3" xfId="6330"/>
    <cellStyle name="Porcentagem 2 6 2 3 2 3 2" xfId="12920"/>
    <cellStyle name="Porcentagem 2 6 2 3 2 3 3" xfId="19510"/>
    <cellStyle name="Porcentagem 2 6 2 3 2 4" xfId="8533"/>
    <cellStyle name="Porcentagem 2 6 2 3 2 5" xfId="15123"/>
    <cellStyle name="Porcentagem 2 6 2 3 3" xfId="3033"/>
    <cellStyle name="Porcentagem 2 6 2 3 3 2" xfId="9623"/>
    <cellStyle name="Porcentagem 2 6 2 3 3 3" xfId="16213"/>
    <cellStyle name="Porcentagem 2 6 2 3 4" xfId="5231"/>
    <cellStyle name="Porcentagem 2 6 2 3 4 2" xfId="11821"/>
    <cellStyle name="Porcentagem 2 6 2 3 4 3" xfId="18411"/>
    <cellStyle name="Porcentagem 2 6 2 3 5" xfId="7434"/>
    <cellStyle name="Porcentagem 2 6 2 3 6" xfId="14024"/>
    <cellStyle name="Porcentagem 2 6 2 4" xfId="1390"/>
    <cellStyle name="Porcentagem 2 6 2 4 2" xfId="3581"/>
    <cellStyle name="Porcentagem 2 6 2 4 2 2" xfId="10171"/>
    <cellStyle name="Porcentagem 2 6 2 4 2 3" xfId="16761"/>
    <cellStyle name="Porcentagem 2 6 2 4 3" xfId="5779"/>
    <cellStyle name="Porcentagem 2 6 2 4 3 2" xfId="12369"/>
    <cellStyle name="Porcentagem 2 6 2 4 3 3" xfId="18959"/>
    <cellStyle name="Porcentagem 2 6 2 4 4" xfId="7982"/>
    <cellStyle name="Porcentagem 2 6 2 4 5" xfId="14572"/>
    <cellStyle name="Porcentagem 2 6 2 5" xfId="2482"/>
    <cellStyle name="Porcentagem 2 6 2 5 2" xfId="9072"/>
    <cellStyle name="Porcentagem 2 6 2 5 3" xfId="15662"/>
    <cellStyle name="Porcentagem 2 6 2 6" xfId="4668"/>
    <cellStyle name="Porcentagem 2 6 2 6 2" xfId="11258"/>
    <cellStyle name="Porcentagem 2 6 2 6 3" xfId="17848"/>
    <cellStyle name="Porcentagem 2 6 2 7" xfId="6871"/>
    <cellStyle name="Porcentagem 2 6 2 8" xfId="13461"/>
    <cellStyle name="Porcentagem 2 6 3" xfId="424"/>
    <cellStyle name="Porcentagem 2 6 3 2" xfId="979"/>
    <cellStyle name="Porcentagem 2 6 3 2 2" xfId="2082"/>
    <cellStyle name="Porcentagem 2 6 3 2 2 2" xfId="4272"/>
    <cellStyle name="Porcentagem 2 6 3 2 2 2 2" xfId="10862"/>
    <cellStyle name="Porcentagem 2 6 3 2 2 2 3" xfId="17452"/>
    <cellStyle name="Porcentagem 2 6 3 2 2 3" xfId="6470"/>
    <cellStyle name="Porcentagem 2 6 3 2 2 3 2" xfId="13060"/>
    <cellStyle name="Porcentagem 2 6 3 2 2 3 3" xfId="19650"/>
    <cellStyle name="Porcentagem 2 6 3 2 2 4" xfId="8673"/>
    <cellStyle name="Porcentagem 2 6 3 2 2 5" xfId="15263"/>
    <cellStyle name="Porcentagem 2 6 3 2 3" xfId="3173"/>
    <cellStyle name="Porcentagem 2 6 3 2 3 2" xfId="9763"/>
    <cellStyle name="Porcentagem 2 6 3 2 3 3" xfId="16353"/>
    <cellStyle name="Porcentagem 2 6 3 2 4" xfId="5371"/>
    <cellStyle name="Porcentagem 2 6 3 2 4 2" xfId="11961"/>
    <cellStyle name="Porcentagem 2 6 3 2 4 3" xfId="18551"/>
    <cellStyle name="Porcentagem 2 6 3 2 5" xfId="7574"/>
    <cellStyle name="Porcentagem 2 6 3 2 6" xfId="14164"/>
    <cellStyle name="Porcentagem 2 6 3 3" xfId="1530"/>
    <cellStyle name="Porcentagem 2 6 3 3 2" xfId="3721"/>
    <cellStyle name="Porcentagem 2 6 3 3 2 2" xfId="10311"/>
    <cellStyle name="Porcentagem 2 6 3 3 2 3" xfId="16901"/>
    <cellStyle name="Porcentagem 2 6 3 3 3" xfId="5919"/>
    <cellStyle name="Porcentagem 2 6 3 3 3 2" xfId="12509"/>
    <cellStyle name="Porcentagem 2 6 3 3 3 3" xfId="19099"/>
    <cellStyle name="Porcentagem 2 6 3 3 4" xfId="8122"/>
    <cellStyle name="Porcentagem 2 6 3 3 5" xfId="14712"/>
    <cellStyle name="Porcentagem 2 6 3 4" xfId="2622"/>
    <cellStyle name="Porcentagem 2 6 3 4 2" xfId="9212"/>
    <cellStyle name="Porcentagem 2 6 3 4 3" xfId="15802"/>
    <cellStyle name="Porcentagem 2 6 3 5" xfId="4808"/>
    <cellStyle name="Porcentagem 2 6 3 5 2" xfId="11398"/>
    <cellStyle name="Porcentagem 2 6 3 5 3" xfId="17988"/>
    <cellStyle name="Porcentagem 2 6 3 6" xfId="7011"/>
    <cellStyle name="Porcentagem 2 6 3 7" xfId="13601"/>
    <cellStyle name="Porcentagem 2 6 4" xfId="723"/>
    <cellStyle name="Porcentagem 2 6 4 2" xfId="1826"/>
    <cellStyle name="Porcentagem 2 6 4 2 2" xfId="4016"/>
    <cellStyle name="Porcentagem 2 6 4 2 2 2" xfId="10606"/>
    <cellStyle name="Porcentagem 2 6 4 2 2 3" xfId="17196"/>
    <cellStyle name="Porcentagem 2 6 4 2 3" xfId="6214"/>
    <cellStyle name="Porcentagem 2 6 4 2 3 2" xfId="12804"/>
    <cellStyle name="Porcentagem 2 6 4 2 3 3" xfId="19394"/>
    <cellStyle name="Porcentagem 2 6 4 2 4" xfId="8417"/>
    <cellStyle name="Porcentagem 2 6 4 2 5" xfId="15007"/>
    <cellStyle name="Porcentagem 2 6 4 3" xfId="2917"/>
    <cellStyle name="Porcentagem 2 6 4 3 2" xfId="9507"/>
    <cellStyle name="Porcentagem 2 6 4 3 3" xfId="16097"/>
    <cellStyle name="Porcentagem 2 6 4 4" xfId="5115"/>
    <cellStyle name="Porcentagem 2 6 4 4 2" xfId="11705"/>
    <cellStyle name="Porcentagem 2 6 4 4 3" xfId="18295"/>
    <cellStyle name="Porcentagem 2 6 4 5" xfId="7318"/>
    <cellStyle name="Porcentagem 2 6 4 6" xfId="13908"/>
    <cellStyle name="Porcentagem 2 6 5" xfId="1274"/>
    <cellStyle name="Porcentagem 2 6 5 2" xfId="3465"/>
    <cellStyle name="Porcentagem 2 6 5 2 2" xfId="10055"/>
    <cellStyle name="Porcentagem 2 6 5 2 3" xfId="16645"/>
    <cellStyle name="Porcentagem 2 6 5 3" xfId="5663"/>
    <cellStyle name="Porcentagem 2 6 5 3 2" xfId="12253"/>
    <cellStyle name="Porcentagem 2 6 5 3 3" xfId="18843"/>
    <cellStyle name="Porcentagem 2 6 5 4" xfId="7866"/>
    <cellStyle name="Porcentagem 2 6 5 5" xfId="14456"/>
    <cellStyle name="Porcentagem 2 6 6" xfId="2366"/>
    <cellStyle name="Porcentagem 2 6 6 2" xfId="8956"/>
    <cellStyle name="Porcentagem 2 6 6 3" xfId="15546"/>
    <cellStyle name="Porcentagem 2 6 7" xfId="4552"/>
    <cellStyle name="Porcentagem 2 6 7 2" xfId="11142"/>
    <cellStyle name="Porcentagem 2 6 7 3" xfId="17732"/>
    <cellStyle name="Porcentagem 2 6 8" xfId="6755"/>
    <cellStyle name="Porcentagem 2 6 9" xfId="13345"/>
    <cellStyle name="Porcentagem 2 7" xfId="185"/>
    <cellStyle name="Porcentagem 2 7 2" xfId="303"/>
    <cellStyle name="Porcentagem 2 7 2 2" xfId="564"/>
    <cellStyle name="Porcentagem 2 7 2 2 2" xfId="1119"/>
    <cellStyle name="Porcentagem 2 7 2 2 2 2" xfId="2222"/>
    <cellStyle name="Porcentagem 2 7 2 2 2 2 2" xfId="4412"/>
    <cellStyle name="Porcentagem 2 7 2 2 2 2 2 2" xfId="11002"/>
    <cellStyle name="Porcentagem 2 7 2 2 2 2 2 3" xfId="17592"/>
    <cellStyle name="Porcentagem 2 7 2 2 2 2 3" xfId="6610"/>
    <cellStyle name="Porcentagem 2 7 2 2 2 2 3 2" xfId="13200"/>
    <cellStyle name="Porcentagem 2 7 2 2 2 2 3 3" xfId="19790"/>
    <cellStyle name="Porcentagem 2 7 2 2 2 2 4" xfId="8813"/>
    <cellStyle name="Porcentagem 2 7 2 2 2 2 5" xfId="15403"/>
    <cellStyle name="Porcentagem 2 7 2 2 2 3" xfId="3313"/>
    <cellStyle name="Porcentagem 2 7 2 2 2 3 2" xfId="9903"/>
    <cellStyle name="Porcentagem 2 7 2 2 2 3 3" xfId="16493"/>
    <cellStyle name="Porcentagem 2 7 2 2 2 4" xfId="5511"/>
    <cellStyle name="Porcentagem 2 7 2 2 2 4 2" xfId="12101"/>
    <cellStyle name="Porcentagem 2 7 2 2 2 4 3" xfId="18691"/>
    <cellStyle name="Porcentagem 2 7 2 2 2 5" xfId="7714"/>
    <cellStyle name="Porcentagem 2 7 2 2 2 6" xfId="14304"/>
    <cellStyle name="Porcentagem 2 7 2 2 3" xfId="1670"/>
    <cellStyle name="Porcentagem 2 7 2 2 3 2" xfId="3861"/>
    <cellStyle name="Porcentagem 2 7 2 2 3 2 2" xfId="10451"/>
    <cellStyle name="Porcentagem 2 7 2 2 3 2 3" xfId="17041"/>
    <cellStyle name="Porcentagem 2 7 2 2 3 3" xfId="6059"/>
    <cellStyle name="Porcentagem 2 7 2 2 3 3 2" xfId="12649"/>
    <cellStyle name="Porcentagem 2 7 2 2 3 3 3" xfId="19239"/>
    <cellStyle name="Porcentagem 2 7 2 2 3 4" xfId="8262"/>
    <cellStyle name="Porcentagem 2 7 2 2 3 5" xfId="14852"/>
    <cellStyle name="Porcentagem 2 7 2 2 4" xfId="2762"/>
    <cellStyle name="Porcentagem 2 7 2 2 4 2" xfId="9352"/>
    <cellStyle name="Porcentagem 2 7 2 2 4 3" xfId="15942"/>
    <cellStyle name="Porcentagem 2 7 2 2 5" xfId="4948"/>
    <cellStyle name="Porcentagem 2 7 2 2 5 2" xfId="11538"/>
    <cellStyle name="Porcentagem 2 7 2 2 5 3" xfId="18128"/>
    <cellStyle name="Porcentagem 2 7 2 2 6" xfId="7151"/>
    <cellStyle name="Porcentagem 2 7 2 2 7" xfId="13741"/>
    <cellStyle name="Porcentagem 2 7 2 3" xfId="863"/>
    <cellStyle name="Porcentagem 2 7 2 3 2" xfId="1966"/>
    <cellStyle name="Porcentagem 2 7 2 3 2 2" xfId="4156"/>
    <cellStyle name="Porcentagem 2 7 2 3 2 2 2" xfId="10746"/>
    <cellStyle name="Porcentagem 2 7 2 3 2 2 3" xfId="17336"/>
    <cellStyle name="Porcentagem 2 7 2 3 2 3" xfId="6354"/>
    <cellStyle name="Porcentagem 2 7 2 3 2 3 2" xfId="12944"/>
    <cellStyle name="Porcentagem 2 7 2 3 2 3 3" xfId="19534"/>
    <cellStyle name="Porcentagem 2 7 2 3 2 4" xfId="8557"/>
    <cellStyle name="Porcentagem 2 7 2 3 2 5" xfId="15147"/>
    <cellStyle name="Porcentagem 2 7 2 3 3" xfId="3057"/>
    <cellStyle name="Porcentagem 2 7 2 3 3 2" xfId="9647"/>
    <cellStyle name="Porcentagem 2 7 2 3 3 3" xfId="16237"/>
    <cellStyle name="Porcentagem 2 7 2 3 4" xfId="5255"/>
    <cellStyle name="Porcentagem 2 7 2 3 4 2" xfId="11845"/>
    <cellStyle name="Porcentagem 2 7 2 3 4 3" xfId="18435"/>
    <cellStyle name="Porcentagem 2 7 2 3 5" xfId="7458"/>
    <cellStyle name="Porcentagem 2 7 2 3 6" xfId="14048"/>
    <cellStyle name="Porcentagem 2 7 2 4" xfId="1414"/>
    <cellStyle name="Porcentagem 2 7 2 4 2" xfId="3605"/>
    <cellStyle name="Porcentagem 2 7 2 4 2 2" xfId="10195"/>
    <cellStyle name="Porcentagem 2 7 2 4 2 3" xfId="16785"/>
    <cellStyle name="Porcentagem 2 7 2 4 3" xfId="5803"/>
    <cellStyle name="Porcentagem 2 7 2 4 3 2" xfId="12393"/>
    <cellStyle name="Porcentagem 2 7 2 4 3 3" xfId="18983"/>
    <cellStyle name="Porcentagem 2 7 2 4 4" xfId="8006"/>
    <cellStyle name="Porcentagem 2 7 2 4 5" xfId="14596"/>
    <cellStyle name="Porcentagem 2 7 2 5" xfId="2506"/>
    <cellStyle name="Porcentagem 2 7 2 5 2" xfId="9096"/>
    <cellStyle name="Porcentagem 2 7 2 5 3" xfId="15686"/>
    <cellStyle name="Porcentagem 2 7 2 6" xfId="4692"/>
    <cellStyle name="Porcentagem 2 7 2 6 2" xfId="11282"/>
    <cellStyle name="Porcentagem 2 7 2 6 3" xfId="17872"/>
    <cellStyle name="Porcentagem 2 7 2 7" xfId="6895"/>
    <cellStyle name="Porcentagem 2 7 2 8" xfId="13485"/>
    <cellStyle name="Porcentagem 2 7 3" xfId="448"/>
    <cellStyle name="Porcentagem 2 7 3 2" xfId="1003"/>
    <cellStyle name="Porcentagem 2 7 3 2 2" xfId="2106"/>
    <cellStyle name="Porcentagem 2 7 3 2 2 2" xfId="4296"/>
    <cellStyle name="Porcentagem 2 7 3 2 2 2 2" xfId="10886"/>
    <cellStyle name="Porcentagem 2 7 3 2 2 2 3" xfId="17476"/>
    <cellStyle name="Porcentagem 2 7 3 2 2 3" xfId="6494"/>
    <cellStyle name="Porcentagem 2 7 3 2 2 3 2" xfId="13084"/>
    <cellStyle name="Porcentagem 2 7 3 2 2 3 3" xfId="19674"/>
    <cellStyle name="Porcentagem 2 7 3 2 2 4" xfId="8697"/>
    <cellStyle name="Porcentagem 2 7 3 2 2 5" xfId="15287"/>
    <cellStyle name="Porcentagem 2 7 3 2 3" xfId="3197"/>
    <cellStyle name="Porcentagem 2 7 3 2 3 2" xfId="9787"/>
    <cellStyle name="Porcentagem 2 7 3 2 3 3" xfId="16377"/>
    <cellStyle name="Porcentagem 2 7 3 2 4" xfId="5395"/>
    <cellStyle name="Porcentagem 2 7 3 2 4 2" xfId="11985"/>
    <cellStyle name="Porcentagem 2 7 3 2 4 3" xfId="18575"/>
    <cellStyle name="Porcentagem 2 7 3 2 5" xfId="7598"/>
    <cellStyle name="Porcentagem 2 7 3 2 6" xfId="14188"/>
    <cellStyle name="Porcentagem 2 7 3 3" xfId="1554"/>
    <cellStyle name="Porcentagem 2 7 3 3 2" xfId="3745"/>
    <cellStyle name="Porcentagem 2 7 3 3 2 2" xfId="10335"/>
    <cellStyle name="Porcentagem 2 7 3 3 2 3" xfId="16925"/>
    <cellStyle name="Porcentagem 2 7 3 3 3" xfId="5943"/>
    <cellStyle name="Porcentagem 2 7 3 3 3 2" xfId="12533"/>
    <cellStyle name="Porcentagem 2 7 3 3 3 3" xfId="19123"/>
    <cellStyle name="Porcentagem 2 7 3 3 4" xfId="8146"/>
    <cellStyle name="Porcentagem 2 7 3 3 5" xfId="14736"/>
    <cellStyle name="Porcentagem 2 7 3 4" xfId="2646"/>
    <cellStyle name="Porcentagem 2 7 3 4 2" xfId="9236"/>
    <cellStyle name="Porcentagem 2 7 3 4 3" xfId="15826"/>
    <cellStyle name="Porcentagem 2 7 3 5" xfId="4832"/>
    <cellStyle name="Porcentagem 2 7 3 5 2" xfId="11422"/>
    <cellStyle name="Porcentagem 2 7 3 5 3" xfId="18012"/>
    <cellStyle name="Porcentagem 2 7 3 6" xfId="7035"/>
    <cellStyle name="Porcentagem 2 7 3 7" xfId="13625"/>
    <cellStyle name="Porcentagem 2 7 4" xfId="747"/>
    <cellStyle name="Porcentagem 2 7 4 2" xfId="1850"/>
    <cellStyle name="Porcentagem 2 7 4 2 2" xfId="4040"/>
    <cellStyle name="Porcentagem 2 7 4 2 2 2" xfId="10630"/>
    <cellStyle name="Porcentagem 2 7 4 2 2 3" xfId="17220"/>
    <cellStyle name="Porcentagem 2 7 4 2 3" xfId="6238"/>
    <cellStyle name="Porcentagem 2 7 4 2 3 2" xfId="12828"/>
    <cellStyle name="Porcentagem 2 7 4 2 3 3" xfId="19418"/>
    <cellStyle name="Porcentagem 2 7 4 2 4" xfId="8441"/>
    <cellStyle name="Porcentagem 2 7 4 2 5" xfId="15031"/>
    <cellStyle name="Porcentagem 2 7 4 3" xfId="2941"/>
    <cellStyle name="Porcentagem 2 7 4 3 2" xfId="9531"/>
    <cellStyle name="Porcentagem 2 7 4 3 3" xfId="16121"/>
    <cellStyle name="Porcentagem 2 7 4 4" xfId="5139"/>
    <cellStyle name="Porcentagem 2 7 4 4 2" xfId="11729"/>
    <cellStyle name="Porcentagem 2 7 4 4 3" xfId="18319"/>
    <cellStyle name="Porcentagem 2 7 4 5" xfId="7342"/>
    <cellStyle name="Porcentagem 2 7 4 6" xfId="13932"/>
    <cellStyle name="Porcentagem 2 7 5" xfId="1298"/>
    <cellStyle name="Porcentagem 2 7 5 2" xfId="3489"/>
    <cellStyle name="Porcentagem 2 7 5 2 2" xfId="10079"/>
    <cellStyle name="Porcentagem 2 7 5 2 3" xfId="16669"/>
    <cellStyle name="Porcentagem 2 7 5 3" xfId="5687"/>
    <cellStyle name="Porcentagem 2 7 5 3 2" xfId="12277"/>
    <cellStyle name="Porcentagem 2 7 5 3 3" xfId="18867"/>
    <cellStyle name="Porcentagem 2 7 5 4" xfId="7890"/>
    <cellStyle name="Porcentagem 2 7 5 5" xfId="14480"/>
    <cellStyle name="Porcentagem 2 7 6" xfId="2390"/>
    <cellStyle name="Porcentagem 2 7 6 2" xfId="8980"/>
    <cellStyle name="Porcentagem 2 7 6 3" xfId="15570"/>
    <cellStyle name="Porcentagem 2 7 7" xfId="4576"/>
    <cellStyle name="Porcentagem 2 7 7 2" xfId="11166"/>
    <cellStyle name="Porcentagem 2 7 7 3" xfId="17756"/>
    <cellStyle name="Porcentagem 2 7 8" xfId="6779"/>
    <cellStyle name="Porcentagem 2 7 9" xfId="13369"/>
    <cellStyle name="Porcentagem 2 8" xfId="211"/>
    <cellStyle name="Porcentagem 2 8 2" xfId="472"/>
    <cellStyle name="Porcentagem 2 8 2 2" xfId="1027"/>
    <cellStyle name="Porcentagem 2 8 2 2 2" xfId="2130"/>
    <cellStyle name="Porcentagem 2 8 2 2 2 2" xfId="4320"/>
    <cellStyle name="Porcentagem 2 8 2 2 2 2 2" xfId="10910"/>
    <cellStyle name="Porcentagem 2 8 2 2 2 2 3" xfId="17500"/>
    <cellStyle name="Porcentagem 2 8 2 2 2 3" xfId="6518"/>
    <cellStyle name="Porcentagem 2 8 2 2 2 3 2" xfId="13108"/>
    <cellStyle name="Porcentagem 2 8 2 2 2 3 3" xfId="19698"/>
    <cellStyle name="Porcentagem 2 8 2 2 2 4" xfId="8721"/>
    <cellStyle name="Porcentagem 2 8 2 2 2 5" xfId="15311"/>
    <cellStyle name="Porcentagem 2 8 2 2 3" xfId="3221"/>
    <cellStyle name="Porcentagem 2 8 2 2 3 2" xfId="9811"/>
    <cellStyle name="Porcentagem 2 8 2 2 3 3" xfId="16401"/>
    <cellStyle name="Porcentagem 2 8 2 2 4" xfId="5419"/>
    <cellStyle name="Porcentagem 2 8 2 2 4 2" xfId="12009"/>
    <cellStyle name="Porcentagem 2 8 2 2 4 3" xfId="18599"/>
    <cellStyle name="Porcentagem 2 8 2 2 5" xfId="7622"/>
    <cellStyle name="Porcentagem 2 8 2 2 6" xfId="14212"/>
    <cellStyle name="Porcentagem 2 8 2 3" xfId="1578"/>
    <cellStyle name="Porcentagem 2 8 2 3 2" xfId="3769"/>
    <cellStyle name="Porcentagem 2 8 2 3 2 2" xfId="10359"/>
    <cellStyle name="Porcentagem 2 8 2 3 2 3" xfId="16949"/>
    <cellStyle name="Porcentagem 2 8 2 3 3" xfId="5967"/>
    <cellStyle name="Porcentagem 2 8 2 3 3 2" xfId="12557"/>
    <cellStyle name="Porcentagem 2 8 2 3 3 3" xfId="19147"/>
    <cellStyle name="Porcentagem 2 8 2 3 4" xfId="8170"/>
    <cellStyle name="Porcentagem 2 8 2 3 5" xfId="14760"/>
    <cellStyle name="Porcentagem 2 8 2 4" xfId="2670"/>
    <cellStyle name="Porcentagem 2 8 2 4 2" xfId="9260"/>
    <cellStyle name="Porcentagem 2 8 2 4 3" xfId="15850"/>
    <cellStyle name="Porcentagem 2 8 2 5" xfId="4856"/>
    <cellStyle name="Porcentagem 2 8 2 5 2" xfId="11446"/>
    <cellStyle name="Porcentagem 2 8 2 5 3" xfId="18036"/>
    <cellStyle name="Porcentagem 2 8 2 6" xfId="7059"/>
    <cellStyle name="Porcentagem 2 8 2 7" xfId="13649"/>
    <cellStyle name="Porcentagem 2 8 3" xfId="771"/>
    <cellStyle name="Porcentagem 2 8 3 2" xfId="1874"/>
    <cellStyle name="Porcentagem 2 8 3 2 2" xfId="4064"/>
    <cellStyle name="Porcentagem 2 8 3 2 2 2" xfId="10654"/>
    <cellStyle name="Porcentagem 2 8 3 2 2 3" xfId="17244"/>
    <cellStyle name="Porcentagem 2 8 3 2 3" xfId="6262"/>
    <cellStyle name="Porcentagem 2 8 3 2 3 2" xfId="12852"/>
    <cellStyle name="Porcentagem 2 8 3 2 3 3" xfId="19442"/>
    <cellStyle name="Porcentagem 2 8 3 2 4" xfId="8465"/>
    <cellStyle name="Porcentagem 2 8 3 2 5" xfId="15055"/>
    <cellStyle name="Porcentagem 2 8 3 3" xfId="2965"/>
    <cellStyle name="Porcentagem 2 8 3 3 2" xfId="9555"/>
    <cellStyle name="Porcentagem 2 8 3 3 3" xfId="16145"/>
    <cellStyle name="Porcentagem 2 8 3 4" xfId="5163"/>
    <cellStyle name="Porcentagem 2 8 3 4 2" xfId="11753"/>
    <cellStyle name="Porcentagem 2 8 3 4 3" xfId="18343"/>
    <cellStyle name="Porcentagem 2 8 3 5" xfId="7366"/>
    <cellStyle name="Porcentagem 2 8 3 6" xfId="13956"/>
    <cellStyle name="Porcentagem 2 8 4" xfId="1322"/>
    <cellStyle name="Porcentagem 2 8 4 2" xfId="3513"/>
    <cellStyle name="Porcentagem 2 8 4 2 2" xfId="10103"/>
    <cellStyle name="Porcentagem 2 8 4 2 3" xfId="16693"/>
    <cellStyle name="Porcentagem 2 8 4 3" xfId="5711"/>
    <cellStyle name="Porcentagem 2 8 4 3 2" xfId="12301"/>
    <cellStyle name="Porcentagem 2 8 4 3 3" xfId="18891"/>
    <cellStyle name="Porcentagem 2 8 4 4" xfId="7914"/>
    <cellStyle name="Porcentagem 2 8 4 5" xfId="14504"/>
    <cellStyle name="Porcentagem 2 8 5" xfId="2414"/>
    <cellStyle name="Porcentagem 2 8 5 2" xfId="9004"/>
    <cellStyle name="Porcentagem 2 8 5 3" xfId="15594"/>
    <cellStyle name="Porcentagem 2 8 6" xfId="4600"/>
    <cellStyle name="Porcentagem 2 8 6 2" xfId="11190"/>
    <cellStyle name="Porcentagem 2 8 6 3" xfId="17780"/>
    <cellStyle name="Porcentagem 2 8 7" xfId="6803"/>
    <cellStyle name="Porcentagem 2 8 8" xfId="13393"/>
    <cellStyle name="Porcentagem 2 9" xfId="330"/>
    <cellStyle name="Porcentagem 2 9 2" xfId="589"/>
    <cellStyle name="Porcentagem 2 9 2 2" xfId="1143"/>
    <cellStyle name="Porcentagem 2 9 2 2 2" xfId="2246"/>
    <cellStyle name="Porcentagem 2 9 2 2 2 2" xfId="4436"/>
    <cellStyle name="Porcentagem 2 9 2 2 2 2 2" xfId="11026"/>
    <cellStyle name="Porcentagem 2 9 2 2 2 2 3" xfId="17616"/>
    <cellStyle name="Porcentagem 2 9 2 2 2 3" xfId="6634"/>
    <cellStyle name="Porcentagem 2 9 2 2 2 3 2" xfId="13224"/>
    <cellStyle name="Porcentagem 2 9 2 2 2 3 3" xfId="19814"/>
    <cellStyle name="Porcentagem 2 9 2 2 2 4" xfId="8837"/>
    <cellStyle name="Porcentagem 2 9 2 2 2 5" xfId="15427"/>
    <cellStyle name="Porcentagem 2 9 2 2 3" xfId="3337"/>
    <cellStyle name="Porcentagem 2 9 2 2 3 2" xfId="9927"/>
    <cellStyle name="Porcentagem 2 9 2 2 3 3" xfId="16517"/>
    <cellStyle name="Porcentagem 2 9 2 2 4" xfId="5535"/>
    <cellStyle name="Porcentagem 2 9 2 2 4 2" xfId="12125"/>
    <cellStyle name="Porcentagem 2 9 2 2 4 3" xfId="18715"/>
    <cellStyle name="Porcentagem 2 9 2 2 5" xfId="7738"/>
    <cellStyle name="Porcentagem 2 9 2 2 6" xfId="14328"/>
    <cellStyle name="Porcentagem 2 9 2 3" xfId="1694"/>
    <cellStyle name="Porcentagem 2 9 2 3 2" xfId="3885"/>
    <cellStyle name="Porcentagem 2 9 2 3 2 2" xfId="10475"/>
    <cellStyle name="Porcentagem 2 9 2 3 2 3" xfId="17065"/>
    <cellStyle name="Porcentagem 2 9 2 3 3" xfId="6083"/>
    <cellStyle name="Porcentagem 2 9 2 3 3 2" xfId="12673"/>
    <cellStyle name="Porcentagem 2 9 2 3 3 3" xfId="19263"/>
    <cellStyle name="Porcentagem 2 9 2 3 4" xfId="8286"/>
    <cellStyle name="Porcentagem 2 9 2 3 5" xfId="14876"/>
    <cellStyle name="Porcentagem 2 9 2 4" xfId="2786"/>
    <cellStyle name="Porcentagem 2 9 2 4 2" xfId="9376"/>
    <cellStyle name="Porcentagem 2 9 2 4 3" xfId="15966"/>
    <cellStyle name="Porcentagem 2 9 2 5" xfId="4972"/>
    <cellStyle name="Porcentagem 2 9 2 5 2" xfId="11562"/>
    <cellStyle name="Porcentagem 2 9 2 5 3" xfId="18152"/>
    <cellStyle name="Porcentagem 2 9 2 6" xfId="7175"/>
    <cellStyle name="Porcentagem 2 9 2 7" xfId="13765"/>
    <cellStyle name="Porcentagem 2 9 3" xfId="887"/>
    <cellStyle name="Porcentagem 2 9 3 2" xfId="1990"/>
    <cellStyle name="Porcentagem 2 9 3 2 2" xfId="4180"/>
    <cellStyle name="Porcentagem 2 9 3 2 2 2" xfId="10770"/>
    <cellStyle name="Porcentagem 2 9 3 2 2 3" xfId="17360"/>
    <cellStyle name="Porcentagem 2 9 3 2 3" xfId="6378"/>
    <cellStyle name="Porcentagem 2 9 3 2 3 2" xfId="12968"/>
    <cellStyle name="Porcentagem 2 9 3 2 3 3" xfId="19558"/>
    <cellStyle name="Porcentagem 2 9 3 2 4" xfId="8581"/>
    <cellStyle name="Porcentagem 2 9 3 2 5" xfId="15171"/>
    <cellStyle name="Porcentagem 2 9 3 3" xfId="3081"/>
    <cellStyle name="Porcentagem 2 9 3 3 2" xfId="9671"/>
    <cellStyle name="Porcentagem 2 9 3 3 3" xfId="16261"/>
    <cellStyle name="Porcentagem 2 9 3 4" xfId="5279"/>
    <cellStyle name="Porcentagem 2 9 3 4 2" xfId="11869"/>
    <cellStyle name="Porcentagem 2 9 3 4 3" xfId="18459"/>
    <cellStyle name="Porcentagem 2 9 3 5" xfId="7482"/>
    <cellStyle name="Porcentagem 2 9 3 6" xfId="14072"/>
    <cellStyle name="Porcentagem 2 9 4" xfId="1438"/>
    <cellStyle name="Porcentagem 2 9 4 2" xfId="3629"/>
    <cellStyle name="Porcentagem 2 9 4 2 2" xfId="10219"/>
    <cellStyle name="Porcentagem 2 9 4 2 3" xfId="16809"/>
    <cellStyle name="Porcentagem 2 9 4 3" xfId="5827"/>
    <cellStyle name="Porcentagem 2 9 4 3 2" xfId="12417"/>
    <cellStyle name="Porcentagem 2 9 4 3 3" xfId="19007"/>
    <cellStyle name="Porcentagem 2 9 4 4" xfId="8030"/>
    <cellStyle name="Porcentagem 2 9 4 5" xfId="14620"/>
    <cellStyle name="Porcentagem 2 9 5" xfId="2530"/>
    <cellStyle name="Porcentagem 2 9 5 2" xfId="9120"/>
    <cellStyle name="Porcentagem 2 9 5 3" xfId="15710"/>
    <cellStyle name="Porcentagem 2 9 6" xfId="4716"/>
    <cellStyle name="Porcentagem 2 9 6 2" xfId="11306"/>
    <cellStyle name="Porcentagem 2 9 6 3" xfId="17896"/>
    <cellStyle name="Porcentagem 2 9 7" xfId="6919"/>
    <cellStyle name="Porcentagem 2 9 8" xfId="13509"/>
    <cellStyle name="Porcentagem 3" xfId="633"/>
    <cellStyle name="Porcentagem 3 2" xfId="1737"/>
    <cellStyle name="Porcentagem 3 2 2" xfId="3928"/>
    <cellStyle name="Porcentagem 3 2 2 2" xfId="10518"/>
    <cellStyle name="Porcentagem 3 2 2 3" xfId="17108"/>
    <cellStyle name="Porcentagem 3 2 3" xfId="6126"/>
    <cellStyle name="Porcentagem 3 2 3 2" xfId="12716"/>
    <cellStyle name="Porcentagem 3 2 3 3" xfId="19306"/>
    <cellStyle name="Porcentagem 3 2 4" xfId="8329"/>
    <cellStyle name="Porcentagem 3 2 5" xfId="14919"/>
    <cellStyle name="Porcentagem 3 3" xfId="2829"/>
    <cellStyle name="Porcentagem 3 3 2" xfId="9419"/>
    <cellStyle name="Porcentagem 3 3 3" xfId="16009"/>
    <cellStyle name="Porcentagem 3 4" xfId="5027"/>
    <cellStyle name="Porcentagem 3 4 2" xfId="11617"/>
    <cellStyle name="Porcentagem 3 4 3" xfId="18207"/>
    <cellStyle name="Porcentagem 3 5" xfId="7230"/>
    <cellStyle name="Porcentagem 3 6" xfId="13820"/>
    <cellStyle name="Saída" xfId="13" builtinId="21" customBuiltin="1"/>
    <cellStyle name="Saída 2" xfId="74"/>
    <cellStyle name="Separador de milhares 2" xfId="59"/>
    <cellStyle name="Separador de milhares 2 2" xfId="29006"/>
    <cellStyle name="Separador de milhares 2 2 2" xfId="38149"/>
    <cellStyle name="Separador de milhares 2 3" xfId="33577"/>
    <cellStyle name="Separador de milhares 2 4" xfId="24435"/>
    <cellStyle name="Separador de milhares 2 5" xfId="19862"/>
    <cellStyle name="Texto de Aviso" xfId="17" builtinId="11" customBuiltin="1"/>
    <cellStyle name="Texto de Aviso 2" xfId="78"/>
    <cellStyle name="Texto Explicativo" xfId="19" builtinId="53" customBuiltin="1"/>
    <cellStyle name="Texto Explicativo 2" xfId="79"/>
    <cellStyle name="Título" xfId="4" builtinId="15" customBuiltin="1"/>
    <cellStyle name="Título 1" xfId="5" builtinId="16" customBuiltin="1"/>
    <cellStyle name="Título 1 2" xfId="66"/>
    <cellStyle name="Título 2" xfId="6" builtinId="17" customBuiltin="1"/>
    <cellStyle name="Título 2 2" xfId="67"/>
    <cellStyle name="Título 3" xfId="7" builtinId="18" customBuiltin="1"/>
    <cellStyle name="Título 3 2" xfId="68"/>
    <cellStyle name="Título 4" xfId="8" builtinId="19" customBuiltin="1"/>
    <cellStyle name="Título 4 2" xfId="69"/>
    <cellStyle name="Título 5" xfId="33582"/>
    <cellStyle name="Total" xfId="20" builtinId="25" customBuiltin="1"/>
    <cellStyle name="Total 2" xfId="80"/>
    <cellStyle name="Vírgula" xfId="1" builtinId="3"/>
    <cellStyle name="Vírgula 10" xfId="131"/>
    <cellStyle name="Vírgula 10 10" xfId="29020"/>
    <cellStyle name="Vírgula 10 10 2" xfId="38163"/>
    <cellStyle name="Vírgula 10 11" xfId="33592"/>
    <cellStyle name="Vírgula 10 12" xfId="24449"/>
    <cellStyle name="Vírgula 10 13" xfId="42728"/>
    <cellStyle name="Vírgula 10 14" xfId="19876"/>
    <cellStyle name="Vírgula 10 2" xfId="237"/>
    <cellStyle name="Vírgula 10 2 10" xfId="33621"/>
    <cellStyle name="Vírgula 10 2 11" xfId="24478"/>
    <cellStyle name="Vírgula 10 2 12" xfId="42749"/>
    <cellStyle name="Vírgula 10 2 13" xfId="19905"/>
    <cellStyle name="Vírgula 10 2 2" xfId="498"/>
    <cellStyle name="Vírgula 10 2 2 10" xfId="24540"/>
    <cellStyle name="Vírgula 10 2 2 11" xfId="42795"/>
    <cellStyle name="Vírgula 10 2 2 12" xfId="19967"/>
    <cellStyle name="Vírgula 10 2 2 2" xfId="1053"/>
    <cellStyle name="Vírgula 10 2 2 2 10" xfId="42892"/>
    <cellStyle name="Vírgula 10 2 2 2 11" xfId="20096"/>
    <cellStyle name="Vírgula 10 2 2 2 2" xfId="2156"/>
    <cellStyle name="Vírgula 10 2 2 2 2 10" xfId="20350"/>
    <cellStyle name="Vírgula 10 2 2 2 2 2" xfId="4346"/>
    <cellStyle name="Vírgula 10 2 2 2 2 2 2" xfId="10936"/>
    <cellStyle name="Vírgula 10 2 2 2 2 2 2 2" xfId="31521"/>
    <cellStyle name="Vírgula 10 2 2 2 2 2 2 2 2" xfId="40664"/>
    <cellStyle name="Vírgula 10 2 2 2 2 2 2 3" xfId="36093"/>
    <cellStyle name="Vírgula 10 2 2 2 2 2 2 4" xfId="26950"/>
    <cellStyle name="Vírgula 10 2 2 2 2 2 2 5" xfId="44605"/>
    <cellStyle name="Vírgula 10 2 2 2 2 2 2 6" xfId="22377"/>
    <cellStyle name="Vírgula 10 2 2 2 2 2 3" xfId="17526"/>
    <cellStyle name="Vírgula 10 2 2 2 2 2 3 2" xfId="33042"/>
    <cellStyle name="Vírgula 10 2 2 2 2 2 3 2 2" xfId="42185"/>
    <cellStyle name="Vírgula 10 2 2 2 2 2 3 3" xfId="37614"/>
    <cellStyle name="Vírgula 10 2 2 2 2 2 3 4" xfId="28471"/>
    <cellStyle name="Vírgula 10 2 2 2 2 2 3 5" xfId="45748"/>
    <cellStyle name="Vírgula 10 2 2 2 2 2 3 6" xfId="23898"/>
    <cellStyle name="Vírgula 10 2 2 2 2 2 4" xfId="30001"/>
    <cellStyle name="Vírgula 10 2 2 2 2 2 4 2" xfId="39144"/>
    <cellStyle name="Vírgula 10 2 2 2 2 2 5" xfId="34573"/>
    <cellStyle name="Vírgula 10 2 2 2 2 2 6" xfId="25430"/>
    <cellStyle name="Vírgula 10 2 2 2 2 2 7" xfId="43463"/>
    <cellStyle name="Vírgula 10 2 2 2 2 2 8" xfId="20857"/>
    <cellStyle name="Vírgula 10 2 2 2 2 3" xfId="6544"/>
    <cellStyle name="Vírgula 10 2 2 2 2 3 2" xfId="13134"/>
    <cellStyle name="Vírgula 10 2 2 2 2 3 2 2" xfId="32027"/>
    <cellStyle name="Vírgula 10 2 2 2 2 3 2 2 2" xfId="41170"/>
    <cellStyle name="Vírgula 10 2 2 2 2 3 2 3" xfId="36599"/>
    <cellStyle name="Vírgula 10 2 2 2 2 3 2 4" xfId="27456"/>
    <cellStyle name="Vírgula 10 2 2 2 2 3 2 5" xfId="44985"/>
    <cellStyle name="Vírgula 10 2 2 2 2 3 2 6" xfId="22883"/>
    <cellStyle name="Vírgula 10 2 2 2 2 3 3" xfId="19724"/>
    <cellStyle name="Vírgula 10 2 2 2 2 3 3 2" xfId="33548"/>
    <cellStyle name="Vírgula 10 2 2 2 2 3 3 2 2" xfId="42691"/>
    <cellStyle name="Vírgula 10 2 2 2 2 3 3 3" xfId="38120"/>
    <cellStyle name="Vírgula 10 2 2 2 2 3 3 4" xfId="28977"/>
    <cellStyle name="Vírgula 10 2 2 2 2 3 3 5" xfId="46128"/>
    <cellStyle name="Vírgula 10 2 2 2 2 3 3 6" xfId="24404"/>
    <cellStyle name="Vírgula 10 2 2 2 2 3 4" xfId="30507"/>
    <cellStyle name="Vírgula 10 2 2 2 2 3 4 2" xfId="39650"/>
    <cellStyle name="Vírgula 10 2 2 2 2 3 5" xfId="35079"/>
    <cellStyle name="Vírgula 10 2 2 2 2 3 6" xfId="25936"/>
    <cellStyle name="Vírgula 10 2 2 2 2 3 7" xfId="43843"/>
    <cellStyle name="Vírgula 10 2 2 2 2 3 8" xfId="21363"/>
    <cellStyle name="Vírgula 10 2 2 2 2 4" xfId="8747"/>
    <cellStyle name="Vírgula 10 2 2 2 2 4 2" xfId="31014"/>
    <cellStyle name="Vírgula 10 2 2 2 2 4 2 2" xfId="40157"/>
    <cellStyle name="Vírgula 10 2 2 2 2 4 3" xfId="35586"/>
    <cellStyle name="Vírgula 10 2 2 2 2 4 4" xfId="26443"/>
    <cellStyle name="Vírgula 10 2 2 2 2 4 5" xfId="44224"/>
    <cellStyle name="Vírgula 10 2 2 2 2 4 6" xfId="21870"/>
    <cellStyle name="Vírgula 10 2 2 2 2 5" xfId="15337"/>
    <cellStyle name="Vírgula 10 2 2 2 2 5 2" xfId="32535"/>
    <cellStyle name="Vírgula 10 2 2 2 2 5 2 2" xfId="41678"/>
    <cellStyle name="Vírgula 10 2 2 2 2 5 3" xfId="37107"/>
    <cellStyle name="Vírgula 10 2 2 2 2 5 4" xfId="27964"/>
    <cellStyle name="Vírgula 10 2 2 2 2 5 5" xfId="45367"/>
    <cellStyle name="Vírgula 10 2 2 2 2 5 6" xfId="23391"/>
    <cellStyle name="Vírgula 10 2 2 2 2 6" xfId="29494"/>
    <cellStyle name="Vírgula 10 2 2 2 2 6 2" xfId="38637"/>
    <cellStyle name="Vírgula 10 2 2 2 2 7" xfId="34066"/>
    <cellStyle name="Vírgula 10 2 2 2 2 8" xfId="24923"/>
    <cellStyle name="Vírgula 10 2 2 2 2 9" xfId="43082"/>
    <cellStyle name="Vírgula 10 2 2 2 3" xfId="3247"/>
    <cellStyle name="Vírgula 10 2 2 2 3 2" xfId="9837"/>
    <cellStyle name="Vírgula 10 2 2 2 3 2 2" xfId="31268"/>
    <cellStyle name="Vírgula 10 2 2 2 3 2 2 2" xfId="40411"/>
    <cellStyle name="Vírgula 10 2 2 2 3 2 3" xfId="35840"/>
    <cellStyle name="Vírgula 10 2 2 2 3 2 4" xfId="26697"/>
    <cellStyle name="Vírgula 10 2 2 2 3 2 5" xfId="44415"/>
    <cellStyle name="Vírgula 10 2 2 2 3 2 6" xfId="22124"/>
    <cellStyle name="Vírgula 10 2 2 2 3 3" xfId="16427"/>
    <cellStyle name="Vírgula 10 2 2 2 3 3 2" xfId="32789"/>
    <cellStyle name="Vírgula 10 2 2 2 3 3 2 2" xfId="41932"/>
    <cellStyle name="Vírgula 10 2 2 2 3 3 3" xfId="37361"/>
    <cellStyle name="Vírgula 10 2 2 2 3 3 4" xfId="28218"/>
    <cellStyle name="Vírgula 10 2 2 2 3 3 5" xfId="45558"/>
    <cellStyle name="Vírgula 10 2 2 2 3 3 6" xfId="23645"/>
    <cellStyle name="Vírgula 10 2 2 2 3 4" xfId="29748"/>
    <cellStyle name="Vírgula 10 2 2 2 3 4 2" xfId="38891"/>
    <cellStyle name="Vírgula 10 2 2 2 3 5" xfId="34320"/>
    <cellStyle name="Vírgula 10 2 2 2 3 6" xfId="25177"/>
    <cellStyle name="Vírgula 10 2 2 2 3 7" xfId="43273"/>
    <cellStyle name="Vírgula 10 2 2 2 3 8" xfId="20604"/>
    <cellStyle name="Vírgula 10 2 2 2 4" xfId="5445"/>
    <cellStyle name="Vírgula 10 2 2 2 4 2" xfId="12035"/>
    <cellStyle name="Vírgula 10 2 2 2 4 2 2" xfId="31774"/>
    <cellStyle name="Vírgula 10 2 2 2 4 2 2 2" xfId="40917"/>
    <cellStyle name="Vírgula 10 2 2 2 4 2 3" xfId="36346"/>
    <cellStyle name="Vírgula 10 2 2 2 4 2 4" xfId="27203"/>
    <cellStyle name="Vírgula 10 2 2 2 4 2 5" xfId="44795"/>
    <cellStyle name="Vírgula 10 2 2 2 4 2 6" xfId="22630"/>
    <cellStyle name="Vírgula 10 2 2 2 4 3" xfId="18625"/>
    <cellStyle name="Vírgula 10 2 2 2 4 3 2" xfId="33295"/>
    <cellStyle name="Vírgula 10 2 2 2 4 3 2 2" xfId="42438"/>
    <cellStyle name="Vírgula 10 2 2 2 4 3 3" xfId="37867"/>
    <cellStyle name="Vírgula 10 2 2 2 4 3 4" xfId="28724"/>
    <cellStyle name="Vírgula 10 2 2 2 4 3 5" xfId="45938"/>
    <cellStyle name="Vírgula 10 2 2 2 4 3 6" xfId="24151"/>
    <cellStyle name="Vírgula 10 2 2 2 4 4" xfId="30254"/>
    <cellStyle name="Vírgula 10 2 2 2 4 4 2" xfId="39397"/>
    <cellStyle name="Vírgula 10 2 2 2 4 5" xfId="34826"/>
    <cellStyle name="Vírgula 10 2 2 2 4 6" xfId="25683"/>
    <cellStyle name="Vírgula 10 2 2 2 4 7" xfId="43653"/>
    <cellStyle name="Vírgula 10 2 2 2 4 8" xfId="21110"/>
    <cellStyle name="Vírgula 10 2 2 2 5" xfId="7648"/>
    <cellStyle name="Vírgula 10 2 2 2 5 2" xfId="30761"/>
    <cellStyle name="Vírgula 10 2 2 2 5 2 2" xfId="39904"/>
    <cellStyle name="Vírgula 10 2 2 2 5 3" xfId="35333"/>
    <cellStyle name="Vírgula 10 2 2 2 5 4" xfId="26190"/>
    <cellStyle name="Vírgula 10 2 2 2 5 5" xfId="44034"/>
    <cellStyle name="Vírgula 10 2 2 2 5 6" xfId="21617"/>
    <cellStyle name="Vírgula 10 2 2 2 6" xfId="14238"/>
    <cellStyle name="Vírgula 10 2 2 2 6 2" xfId="32282"/>
    <cellStyle name="Vírgula 10 2 2 2 6 2 2" xfId="41425"/>
    <cellStyle name="Vírgula 10 2 2 2 6 3" xfId="36854"/>
    <cellStyle name="Vírgula 10 2 2 2 6 4" xfId="27711"/>
    <cellStyle name="Vírgula 10 2 2 2 6 5" xfId="45177"/>
    <cellStyle name="Vírgula 10 2 2 2 6 6" xfId="23138"/>
    <cellStyle name="Vírgula 10 2 2 2 7" xfId="29240"/>
    <cellStyle name="Vírgula 10 2 2 2 7 2" xfId="38383"/>
    <cellStyle name="Vírgula 10 2 2 2 8" xfId="33812"/>
    <cellStyle name="Vírgula 10 2 2 2 9" xfId="24669"/>
    <cellStyle name="Vírgula 10 2 2 3" xfId="1604"/>
    <cellStyle name="Vírgula 10 2 2 3 10" xfId="20221"/>
    <cellStyle name="Vírgula 10 2 2 3 2" xfId="3795"/>
    <cellStyle name="Vírgula 10 2 2 3 2 2" xfId="10385"/>
    <cellStyle name="Vírgula 10 2 2 3 2 2 2" xfId="31392"/>
    <cellStyle name="Vírgula 10 2 2 3 2 2 2 2" xfId="40535"/>
    <cellStyle name="Vírgula 10 2 2 3 2 2 3" xfId="35964"/>
    <cellStyle name="Vírgula 10 2 2 3 2 2 4" xfId="26821"/>
    <cellStyle name="Vírgula 10 2 2 3 2 2 5" xfId="44508"/>
    <cellStyle name="Vírgula 10 2 2 3 2 2 6" xfId="22248"/>
    <cellStyle name="Vírgula 10 2 2 3 2 3" xfId="16975"/>
    <cellStyle name="Vírgula 10 2 2 3 2 3 2" xfId="32913"/>
    <cellStyle name="Vírgula 10 2 2 3 2 3 2 2" xfId="42056"/>
    <cellStyle name="Vírgula 10 2 2 3 2 3 3" xfId="37485"/>
    <cellStyle name="Vírgula 10 2 2 3 2 3 4" xfId="28342"/>
    <cellStyle name="Vírgula 10 2 2 3 2 3 5" xfId="45651"/>
    <cellStyle name="Vírgula 10 2 2 3 2 3 6" xfId="23769"/>
    <cellStyle name="Vírgula 10 2 2 3 2 4" xfId="29872"/>
    <cellStyle name="Vírgula 10 2 2 3 2 4 2" xfId="39015"/>
    <cellStyle name="Vírgula 10 2 2 3 2 5" xfId="34444"/>
    <cellStyle name="Vírgula 10 2 2 3 2 6" xfId="25301"/>
    <cellStyle name="Vírgula 10 2 2 3 2 7" xfId="43366"/>
    <cellStyle name="Vírgula 10 2 2 3 2 8" xfId="20728"/>
    <cellStyle name="Vírgula 10 2 2 3 3" xfId="5993"/>
    <cellStyle name="Vírgula 10 2 2 3 3 2" xfId="12583"/>
    <cellStyle name="Vírgula 10 2 2 3 3 2 2" xfId="31898"/>
    <cellStyle name="Vírgula 10 2 2 3 3 2 2 2" xfId="41041"/>
    <cellStyle name="Vírgula 10 2 2 3 3 2 3" xfId="36470"/>
    <cellStyle name="Vírgula 10 2 2 3 3 2 4" xfId="27327"/>
    <cellStyle name="Vírgula 10 2 2 3 3 2 5" xfId="44888"/>
    <cellStyle name="Vírgula 10 2 2 3 3 2 6" xfId="22754"/>
    <cellStyle name="Vírgula 10 2 2 3 3 3" xfId="19173"/>
    <cellStyle name="Vírgula 10 2 2 3 3 3 2" xfId="33419"/>
    <cellStyle name="Vírgula 10 2 2 3 3 3 2 2" xfId="42562"/>
    <cellStyle name="Vírgula 10 2 2 3 3 3 3" xfId="37991"/>
    <cellStyle name="Vírgula 10 2 2 3 3 3 4" xfId="28848"/>
    <cellStyle name="Vírgula 10 2 2 3 3 3 5" xfId="46031"/>
    <cellStyle name="Vírgula 10 2 2 3 3 3 6" xfId="24275"/>
    <cellStyle name="Vírgula 10 2 2 3 3 4" xfId="30378"/>
    <cellStyle name="Vírgula 10 2 2 3 3 4 2" xfId="39521"/>
    <cellStyle name="Vírgula 10 2 2 3 3 5" xfId="34950"/>
    <cellStyle name="Vírgula 10 2 2 3 3 6" xfId="25807"/>
    <cellStyle name="Vírgula 10 2 2 3 3 7" xfId="43746"/>
    <cellStyle name="Vírgula 10 2 2 3 3 8" xfId="21234"/>
    <cellStyle name="Vírgula 10 2 2 3 4" xfId="8196"/>
    <cellStyle name="Vírgula 10 2 2 3 4 2" xfId="30885"/>
    <cellStyle name="Vírgula 10 2 2 3 4 2 2" xfId="40028"/>
    <cellStyle name="Vírgula 10 2 2 3 4 3" xfId="35457"/>
    <cellStyle name="Vírgula 10 2 2 3 4 4" xfId="26314"/>
    <cellStyle name="Vírgula 10 2 2 3 4 5" xfId="44127"/>
    <cellStyle name="Vírgula 10 2 2 3 4 6" xfId="21741"/>
    <cellStyle name="Vírgula 10 2 2 3 5" xfId="14786"/>
    <cellStyle name="Vírgula 10 2 2 3 5 2" xfId="32406"/>
    <cellStyle name="Vírgula 10 2 2 3 5 2 2" xfId="41549"/>
    <cellStyle name="Vírgula 10 2 2 3 5 3" xfId="36978"/>
    <cellStyle name="Vírgula 10 2 2 3 5 4" xfId="27835"/>
    <cellStyle name="Vírgula 10 2 2 3 5 5" xfId="45270"/>
    <cellStyle name="Vírgula 10 2 2 3 5 6" xfId="23262"/>
    <cellStyle name="Vírgula 10 2 2 3 6" xfId="29365"/>
    <cellStyle name="Vírgula 10 2 2 3 6 2" xfId="38508"/>
    <cellStyle name="Vírgula 10 2 2 3 7" xfId="33937"/>
    <cellStyle name="Vírgula 10 2 2 3 8" xfId="24794"/>
    <cellStyle name="Vírgula 10 2 2 3 9" xfId="42985"/>
    <cellStyle name="Vírgula 10 2 2 4" xfId="2696"/>
    <cellStyle name="Vírgula 10 2 2 4 2" xfId="9286"/>
    <cellStyle name="Vírgula 10 2 2 4 2 2" xfId="31139"/>
    <cellStyle name="Vírgula 10 2 2 4 2 2 2" xfId="40282"/>
    <cellStyle name="Vírgula 10 2 2 4 2 3" xfId="35711"/>
    <cellStyle name="Vírgula 10 2 2 4 2 4" xfId="26568"/>
    <cellStyle name="Vírgula 10 2 2 4 2 5" xfId="44318"/>
    <cellStyle name="Vírgula 10 2 2 4 2 6" xfId="21995"/>
    <cellStyle name="Vírgula 10 2 2 4 3" xfId="15876"/>
    <cellStyle name="Vírgula 10 2 2 4 3 2" xfId="32660"/>
    <cellStyle name="Vírgula 10 2 2 4 3 2 2" xfId="41803"/>
    <cellStyle name="Vírgula 10 2 2 4 3 3" xfId="37232"/>
    <cellStyle name="Vírgula 10 2 2 4 3 4" xfId="28089"/>
    <cellStyle name="Vírgula 10 2 2 4 3 5" xfId="45461"/>
    <cellStyle name="Vírgula 10 2 2 4 3 6" xfId="23516"/>
    <cellStyle name="Vírgula 10 2 2 4 4" xfId="29619"/>
    <cellStyle name="Vírgula 10 2 2 4 4 2" xfId="38762"/>
    <cellStyle name="Vírgula 10 2 2 4 5" xfId="34191"/>
    <cellStyle name="Vírgula 10 2 2 4 6" xfId="25048"/>
    <cellStyle name="Vírgula 10 2 2 4 7" xfId="43176"/>
    <cellStyle name="Vírgula 10 2 2 4 8" xfId="20475"/>
    <cellStyle name="Vírgula 10 2 2 5" xfId="4882"/>
    <cellStyle name="Vírgula 10 2 2 5 2" xfId="11472"/>
    <cellStyle name="Vírgula 10 2 2 5 2 2" xfId="31645"/>
    <cellStyle name="Vírgula 10 2 2 5 2 2 2" xfId="40788"/>
    <cellStyle name="Vírgula 10 2 2 5 2 3" xfId="36217"/>
    <cellStyle name="Vírgula 10 2 2 5 2 4" xfId="27074"/>
    <cellStyle name="Vírgula 10 2 2 5 2 5" xfId="44698"/>
    <cellStyle name="Vírgula 10 2 2 5 2 6" xfId="22501"/>
    <cellStyle name="Vírgula 10 2 2 5 3" xfId="18062"/>
    <cellStyle name="Vírgula 10 2 2 5 3 2" xfId="33166"/>
    <cellStyle name="Vírgula 10 2 2 5 3 2 2" xfId="42309"/>
    <cellStyle name="Vírgula 10 2 2 5 3 3" xfId="37738"/>
    <cellStyle name="Vírgula 10 2 2 5 3 4" xfId="28595"/>
    <cellStyle name="Vírgula 10 2 2 5 3 5" xfId="45841"/>
    <cellStyle name="Vírgula 10 2 2 5 3 6" xfId="24022"/>
    <cellStyle name="Vírgula 10 2 2 5 4" xfId="30125"/>
    <cellStyle name="Vírgula 10 2 2 5 4 2" xfId="39268"/>
    <cellStyle name="Vírgula 10 2 2 5 5" xfId="34697"/>
    <cellStyle name="Vírgula 10 2 2 5 6" xfId="25554"/>
    <cellStyle name="Vírgula 10 2 2 5 7" xfId="43556"/>
    <cellStyle name="Vírgula 10 2 2 5 8" xfId="20981"/>
    <cellStyle name="Vírgula 10 2 2 6" xfId="7085"/>
    <cellStyle name="Vírgula 10 2 2 6 2" xfId="30632"/>
    <cellStyle name="Vírgula 10 2 2 6 2 2" xfId="39775"/>
    <cellStyle name="Vírgula 10 2 2 6 3" xfId="35204"/>
    <cellStyle name="Vírgula 10 2 2 6 4" xfId="26061"/>
    <cellStyle name="Vírgula 10 2 2 6 5" xfId="43937"/>
    <cellStyle name="Vírgula 10 2 2 6 6" xfId="21488"/>
    <cellStyle name="Vírgula 10 2 2 7" xfId="13675"/>
    <cellStyle name="Vírgula 10 2 2 7 2" xfId="32153"/>
    <cellStyle name="Vírgula 10 2 2 7 2 2" xfId="41296"/>
    <cellStyle name="Vírgula 10 2 2 7 3" xfId="36725"/>
    <cellStyle name="Vírgula 10 2 2 7 4" xfId="27582"/>
    <cellStyle name="Vírgula 10 2 2 7 5" xfId="45080"/>
    <cellStyle name="Vírgula 10 2 2 7 6" xfId="23009"/>
    <cellStyle name="Vírgula 10 2 2 8" xfId="29111"/>
    <cellStyle name="Vírgula 10 2 2 8 2" xfId="38254"/>
    <cellStyle name="Vírgula 10 2 2 9" xfId="33683"/>
    <cellStyle name="Vírgula 10 2 3" xfId="797"/>
    <cellStyle name="Vírgula 10 2 3 10" xfId="42847"/>
    <cellStyle name="Vírgula 10 2 3 11" xfId="20036"/>
    <cellStyle name="Vírgula 10 2 3 2" xfId="1900"/>
    <cellStyle name="Vírgula 10 2 3 2 10" xfId="20290"/>
    <cellStyle name="Vírgula 10 2 3 2 2" xfId="4090"/>
    <cellStyle name="Vírgula 10 2 3 2 2 2" xfId="10680"/>
    <cellStyle name="Vírgula 10 2 3 2 2 2 2" xfId="31461"/>
    <cellStyle name="Vírgula 10 2 3 2 2 2 2 2" xfId="40604"/>
    <cellStyle name="Vírgula 10 2 3 2 2 2 3" xfId="36033"/>
    <cellStyle name="Vírgula 10 2 3 2 2 2 4" xfId="26890"/>
    <cellStyle name="Vírgula 10 2 3 2 2 2 5" xfId="44560"/>
    <cellStyle name="Vírgula 10 2 3 2 2 2 6" xfId="22317"/>
    <cellStyle name="Vírgula 10 2 3 2 2 3" xfId="17270"/>
    <cellStyle name="Vírgula 10 2 3 2 2 3 2" xfId="32982"/>
    <cellStyle name="Vírgula 10 2 3 2 2 3 2 2" xfId="42125"/>
    <cellStyle name="Vírgula 10 2 3 2 2 3 3" xfId="37554"/>
    <cellStyle name="Vírgula 10 2 3 2 2 3 4" xfId="28411"/>
    <cellStyle name="Vírgula 10 2 3 2 2 3 5" xfId="45703"/>
    <cellStyle name="Vírgula 10 2 3 2 2 3 6" xfId="23838"/>
    <cellStyle name="Vírgula 10 2 3 2 2 4" xfId="29941"/>
    <cellStyle name="Vírgula 10 2 3 2 2 4 2" xfId="39084"/>
    <cellStyle name="Vírgula 10 2 3 2 2 5" xfId="34513"/>
    <cellStyle name="Vírgula 10 2 3 2 2 6" xfId="25370"/>
    <cellStyle name="Vírgula 10 2 3 2 2 7" xfId="43418"/>
    <cellStyle name="Vírgula 10 2 3 2 2 8" xfId="20797"/>
    <cellStyle name="Vírgula 10 2 3 2 3" xfId="6288"/>
    <cellStyle name="Vírgula 10 2 3 2 3 2" xfId="12878"/>
    <cellStyle name="Vírgula 10 2 3 2 3 2 2" xfId="31967"/>
    <cellStyle name="Vírgula 10 2 3 2 3 2 2 2" xfId="41110"/>
    <cellStyle name="Vírgula 10 2 3 2 3 2 3" xfId="36539"/>
    <cellStyle name="Vírgula 10 2 3 2 3 2 4" xfId="27396"/>
    <cellStyle name="Vírgula 10 2 3 2 3 2 5" xfId="44940"/>
    <cellStyle name="Vírgula 10 2 3 2 3 2 6" xfId="22823"/>
    <cellStyle name="Vírgula 10 2 3 2 3 3" xfId="19468"/>
    <cellStyle name="Vírgula 10 2 3 2 3 3 2" xfId="33488"/>
    <cellStyle name="Vírgula 10 2 3 2 3 3 2 2" xfId="42631"/>
    <cellStyle name="Vírgula 10 2 3 2 3 3 3" xfId="38060"/>
    <cellStyle name="Vírgula 10 2 3 2 3 3 4" xfId="28917"/>
    <cellStyle name="Vírgula 10 2 3 2 3 3 5" xfId="46083"/>
    <cellStyle name="Vírgula 10 2 3 2 3 3 6" xfId="24344"/>
    <cellStyle name="Vírgula 10 2 3 2 3 4" xfId="30447"/>
    <cellStyle name="Vírgula 10 2 3 2 3 4 2" xfId="39590"/>
    <cellStyle name="Vírgula 10 2 3 2 3 5" xfId="35019"/>
    <cellStyle name="Vírgula 10 2 3 2 3 6" xfId="25876"/>
    <cellStyle name="Vírgula 10 2 3 2 3 7" xfId="43798"/>
    <cellStyle name="Vírgula 10 2 3 2 3 8" xfId="21303"/>
    <cellStyle name="Vírgula 10 2 3 2 4" xfId="8491"/>
    <cellStyle name="Vírgula 10 2 3 2 4 2" xfId="30954"/>
    <cellStyle name="Vírgula 10 2 3 2 4 2 2" xfId="40097"/>
    <cellStyle name="Vírgula 10 2 3 2 4 3" xfId="35526"/>
    <cellStyle name="Vírgula 10 2 3 2 4 4" xfId="26383"/>
    <cellStyle name="Vírgula 10 2 3 2 4 5" xfId="44179"/>
    <cellStyle name="Vírgula 10 2 3 2 4 6" xfId="21810"/>
    <cellStyle name="Vírgula 10 2 3 2 5" xfId="15081"/>
    <cellStyle name="Vírgula 10 2 3 2 5 2" xfId="32475"/>
    <cellStyle name="Vírgula 10 2 3 2 5 2 2" xfId="41618"/>
    <cellStyle name="Vírgula 10 2 3 2 5 3" xfId="37047"/>
    <cellStyle name="Vírgula 10 2 3 2 5 4" xfId="27904"/>
    <cellStyle name="Vírgula 10 2 3 2 5 5" xfId="45322"/>
    <cellStyle name="Vírgula 10 2 3 2 5 6" xfId="23331"/>
    <cellStyle name="Vírgula 10 2 3 2 6" xfId="29434"/>
    <cellStyle name="Vírgula 10 2 3 2 6 2" xfId="38577"/>
    <cellStyle name="Vírgula 10 2 3 2 7" xfId="34006"/>
    <cellStyle name="Vírgula 10 2 3 2 8" xfId="24863"/>
    <cellStyle name="Vírgula 10 2 3 2 9" xfId="43037"/>
    <cellStyle name="Vírgula 10 2 3 3" xfId="2991"/>
    <cellStyle name="Vírgula 10 2 3 3 2" xfId="9581"/>
    <cellStyle name="Vírgula 10 2 3 3 2 2" xfId="31208"/>
    <cellStyle name="Vírgula 10 2 3 3 2 2 2" xfId="40351"/>
    <cellStyle name="Vírgula 10 2 3 3 2 3" xfId="35780"/>
    <cellStyle name="Vírgula 10 2 3 3 2 4" xfId="26637"/>
    <cellStyle name="Vírgula 10 2 3 3 2 5" xfId="44370"/>
    <cellStyle name="Vírgula 10 2 3 3 2 6" xfId="22064"/>
    <cellStyle name="Vírgula 10 2 3 3 3" xfId="16171"/>
    <cellStyle name="Vírgula 10 2 3 3 3 2" xfId="32729"/>
    <cellStyle name="Vírgula 10 2 3 3 3 2 2" xfId="41872"/>
    <cellStyle name="Vírgula 10 2 3 3 3 3" xfId="37301"/>
    <cellStyle name="Vírgula 10 2 3 3 3 4" xfId="28158"/>
    <cellStyle name="Vírgula 10 2 3 3 3 5" xfId="45513"/>
    <cellStyle name="Vírgula 10 2 3 3 3 6" xfId="23585"/>
    <cellStyle name="Vírgula 10 2 3 3 4" xfId="29688"/>
    <cellStyle name="Vírgula 10 2 3 3 4 2" xfId="38831"/>
    <cellStyle name="Vírgula 10 2 3 3 5" xfId="34260"/>
    <cellStyle name="Vírgula 10 2 3 3 6" xfId="25117"/>
    <cellStyle name="Vírgula 10 2 3 3 7" xfId="43228"/>
    <cellStyle name="Vírgula 10 2 3 3 8" xfId="20544"/>
    <cellStyle name="Vírgula 10 2 3 4" xfId="5189"/>
    <cellStyle name="Vírgula 10 2 3 4 2" xfId="11779"/>
    <cellStyle name="Vírgula 10 2 3 4 2 2" xfId="31714"/>
    <cellStyle name="Vírgula 10 2 3 4 2 2 2" xfId="40857"/>
    <cellStyle name="Vírgula 10 2 3 4 2 3" xfId="36286"/>
    <cellStyle name="Vírgula 10 2 3 4 2 4" xfId="27143"/>
    <cellStyle name="Vírgula 10 2 3 4 2 5" xfId="44750"/>
    <cellStyle name="Vírgula 10 2 3 4 2 6" xfId="22570"/>
    <cellStyle name="Vírgula 10 2 3 4 3" xfId="18369"/>
    <cellStyle name="Vírgula 10 2 3 4 3 2" xfId="33235"/>
    <cellStyle name="Vírgula 10 2 3 4 3 2 2" xfId="42378"/>
    <cellStyle name="Vírgula 10 2 3 4 3 3" xfId="37807"/>
    <cellStyle name="Vírgula 10 2 3 4 3 4" xfId="28664"/>
    <cellStyle name="Vírgula 10 2 3 4 3 5" xfId="45893"/>
    <cellStyle name="Vírgula 10 2 3 4 3 6" xfId="24091"/>
    <cellStyle name="Vírgula 10 2 3 4 4" xfId="30194"/>
    <cellStyle name="Vírgula 10 2 3 4 4 2" xfId="39337"/>
    <cellStyle name="Vírgula 10 2 3 4 5" xfId="34766"/>
    <cellStyle name="Vírgula 10 2 3 4 6" xfId="25623"/>
    <cellStyle name="Vírgula 10 2 3 4 7" xfId="43608"/>
    <cellStyle name="Vírgula 10 2 3 4 8" xfId="21050"/>
    <cellStyle name="Vírgula 10 2 3 5" xfId="7392"/>
    <cellStyle name="Vírgula 10 2 3 5 2" xfId="30701"/>
    <cellStyle name="Vírgula 10 2 3 5 2 2" xfId="39844"/>
    <cellStyle name="Vírgula 10 2 3 5 3" xfId="35273"/>
    <cellStyle name="Vírgula 10 2 3 5 4" xfId="26130"/>
    <cellStyle name="Vírgula 10 2 3 5 5" xfId="43989"/>
    <cellStyle name="Vírgula 10 2 3 5 6" xfId="21557"/>
    <cellStyle name="Vírgula 10 2 3 6" xfId="13982"/>
    <cellStyle name="Vírgula 10 2 3 6 2" xfId="32222"/>
    <cellStyle name="Vírgula 10 2 3 6 2 2" xfId="41365"/>
    <cellStyle name="Vírgula 10 2 3 6 3" xfId="36794"/>
    <cellStyle name="Vírgula 10 2 3 6 4" xfId="27651"/>
    <cellStyle name="Vírgula 10 2 3 6 5" xfId="45132"/>
    <cellStyle name="Vírgula 10 2 3 6 6" xfId="23078"/>
    <cellStyle name="Vírgula 10 2 3 7" xfId="29180"/>
    <cellStyle name="Vírgula 10 2 3 7 2" xfId="38323"/>
    <cellStyle name="Vírgula 10 2 3 8" xfId="33752"/>
    <cellStyle name="Vírgula 10 2 3 9" xfId="24609"/>
    <cellStyle name="Vírgula 10 2 4" xfId="1348"/>
    <cellStyle name="Vírgula 10 2 4 10" xfId="20161"/>
    <cellStyle name="Vírgula 10 2 4 2" xfId="3539"/>
    <cellStyle name="Vírgula 10 2 4 2 2" xfId="10129"/>
    <cellStyle name="Vírgula 10 2 4 2 2 2" xfId="31332"/>
    <cellStyle name="Vírgula 10 2 4 2 2 2 2" xfId="40475"/>
    <cellStyle name="Vírgula 10 2 4 2 2 3" xfId="35904"/>
    <cellStyle name="Vírgula 10 2 4 2 2 4" xfId="26761"/>
    <cellStyle name="Vírgula 10 2 4 2 2 5" xfId="44463"/>
    <cellStyle name="Vírgula 10 2 4 2 2 6" xfId="22188"/>
    <cellStyle name="Vírgula 10 2 4 2 3" xfId="16719"/>
    <cellStyle name="Vírgula 10 2 4 2 3 2" xfId="32853"/>
    <cellStyle name="Vírgula 10 2 4 2 3 2 2" xfId="41996"/>
    <cellStyle name="Vírgula 10 2 4 2 3 3" xfId="37425"/>
    <cellStyle name="Vírgula 10 2 4 2 3 4" xfId="28282"/>
    <cellStyle name="Vírgula 10 2 4 2 3 5" xfId="45606"/>
    <cellStyle name="Vírgula 10 2 4 2 3 6" xfId="23709"/>
    <cellStyle name="Vírgula 10 2 4 2 4" xfId="29812"/>
    <cellStyle name="Vírgula 10 2 4 2 4 2" xfId="38955"/>
    <cellStyle name="Vírgula 10 2 4 2 5" xfId="34384"/>
    <cellStyle name="Vírgula 10 2 4 2 6" xfId="25241"/>
    <cellStyle name="Vírgula 10 2 4 2 7" xfId="43321"/>
    <cellStyle name="Vírgula 10 2 4 2 8" xfId="20668"/>
    <cellStyle name="Vírgula 10 2 4 3" xfId="5737"/>
    <cellStyle name="Vírgula 10 2 4 3 2" xfId="12327"/>
    <cellStyle name="Vírgula 10 2 4 3 2 2" xfId="31838"/>
    <cellStyle name="Vírgula 10 2 4 3 2 2 2" xfId="40981"/>
    <cellStyle name="Vírgula 10 2 4 3 2 3" xfId="36410"/>
    <cellStyle name="Vírgula 10 2 4 3 2 4" xfId="27267"/>
    <cellStyle name="Vírgula 10 2 4 3 2 5" xfId="44843"/>
    <cellStyle name="Vírgula 10 2 4 3 2 6" xfId="22694"/>
    <cellStyle name="Vírgula 10 2 4 3 3" xfId="18917"/>
    <cellStyle name="Vírgula 10 2 4 3 3 2" xfId="33359"/>
    <cellStyle name="Vírgula 10 2 4 3 3 2 2" xfId="42502"/>
    <cellStyle name="Vírgula 10 2 4 3 3 3" xfId="37931"/>
    <cellStyle name="Vírgula 10 2 4 3 3 4" xfId="28788"/>
    <cellStyle name="Vírgula 10 2 4 3 3 5" xfId="45986"/>
    <cellStyle name="Vírgula 10 2 4 3 3 6" xfId="24215"/>
    <cellStyle name="Vírgula 10 2 4 3 4" xfId="30318"/>
    <cellStyle name="Vírgula 10 2 4 3 4 2" xfId="39461"/>
    <cellStyle name="Vírgula 10 2 4 3 5" xfId="34890"/>
    <cellStyle name="Vírgula 10 2 4 3 6" xfId="25747"/>
    <cellStyle name="Vírgula 10 2 4 3 7" xfId="43701"/>
    <cellStyle name="Vírgula 10 2 4 3 8" xfId="21174"/>
    <cellStyle name="Vírgula 10 2 4 4" xfId="7940"/>
    <cellStyle name="Vírgula 10 2 4 4 2" xfId="30825"/>
    <cellStyle name="Vírgula 10 2 4 4 2 2" xfId="39968"/>
    <cellStyle name="Vírgula 10 2 4 4 3" xfId="35397"/>
    <cellStyle name="Vírgula 10 2 4 4 4" xfId="26254"/>
    <cellStyle name="Vírgula 10 2 4 4 5" xfId="44082"/>
    <cellStyle name="Vírgula 10 2 4 4 6" xfId="21681"/>
    <cellStyle name="Vírgula 10 2 4 5" xfId="14530"/>
    <cellStyle name="Vírgula 10 2 4 5 2" xfId="32346"/>
    <cellStyle name="Vírgula 10 2 4 5 2 2" xfId="41489"/>
    <cellStyle name="Vírgula 10 2 4 5 3" xfId="36918"/>
    <cellStyle name="Vírgula 10 2 4 5 4" xfId="27775"/>
    <cellStyle name="Vírgula 10 2 4 5 5" xfId="45225"/>
    <cellStyle name="Vírgula 10 2 4 5 6" xfId="23202"/>
    <cellStyle name="Vírgula 10 2 4 6" xfId="29305"/>
    <cellStyle name="Vírgula 10 2 4 6 2" xfId="38448"/>
    <cellStyle name="Vírgula 10 2 4 7" xfId="33877"/>
    <cellStyle name="Vírgula 10 2 4 8" xfId="24734"/>
    <cellStyle name="Vírgula 10 2 4 9" xfId="42940"/>
    <cellStyle name="Vírgula 10 2 5" xfId="2440"/>
    <cellStyle name="Vírgula 10 2 5 2" xfId="9030"/>
    <cellStyle name="Vírgula 10 2 5 2 2" xfId="31079"/>
    <cellStyle name="Vírgula 10 2 5 2 2 2" xfId="40222"/>
    <cellStyle name="Vírgula 10 2 5 2 3" xfId="35651"/>
    <cellStyle name="Vírgula 10 2 5 2 4" xfId="26508"/>
    <cellStyle name="Vírgula 10 2 5 2 5" xfId="44273"/>
    <cellStyle name="Vírgula 10 2 5 2 6" xfId="21935"/>
    <cellStyle name="Vírgula 10 2 5 3" xfId="15620"/>
    <cellStyle name="Vírgula 10 2 5 3 2" xfId="32600"/>
    <cellStyle name="Vírgula 10 2 5 3 2 2" xfId="41743"/>
    <cellStyle name="Vírgula 10 2 5 3 3" xfId="37172"/>
    <cellStyle name="Vírgula 10 2 5 3 4" xfId="28029"/>
    <cellStyle name="Vírgula 10 2 5 3 5" xfId="45416"/>
    <cellStyle name="Vírgula 10 2 5 3 6" xfId="23456"/>
    <cellStyle name="Vírgula 10 2 5 4" xfId="29559"/>
    <cellStyle name="Vírgula 10 2 5 4 2" xfId="38702"/>
    <cellStyle name="Vírgula 10 2 5 5" xfId="34131"/>
    <cellStyle name="Vírgula 10 2 5 6" xfId="24988"/>
    <cellStyle name="Vírgula 10 2 5 7" xfId="43131"/>
    <cellStyle name="Vírgula 10 2 5 8" xfId="20415"/>
    <cellStyle name="Vírgula 10 2 6" xfId="4626"/>
    <cellStyle name="Vírgula 10 2 6 2" xfId="11216"/>
    <cellStyle name="Vírgula 10 2 6 2 2" xfId="31585"/>
    <cellStyle name="Vírgula 10 2 6 2 2 2" xfId="40728"/>
    <cellStyle name="Vírgula 10 2 6 2 3" xfId="36157"/>
    <cellStyle name="Vírgula 10 2 6 2 4" xfId="27014"/>
    <cellStyle name="Vírgula 10 2 6 2 5" xfId="44653"/>
    <cellStyle name="Vírgula 10 2 6 2 6" xfId="22441"/>
    <cellStyle name="Vírgula 10 2 6 3" xfId="17806"/>
    <cellStyle name="Vírgula 10 2 6 3 2" xfId="33106"/>
    <cellStyle name="Vírgula 10 2 6 3 2 2" xfId="42249"/>
    <cellStyle name="Vírgula 10 2 6 3 3" xfId="37678"/>
    <cellStyle name="Vírgula 10 2 6 3 4" xfId="28535"/>
    <cellStyle name="Vírgula 10 2 6 3 5" xfId="45796"/>
    <cellStyle name="Vírgula 10 2 6 3 6" xfId="23962"/>
    <cellStyle name="Vírgula 10 2 6 4" xfId="30065"/>
    <cellStyle name="Vírgula 10 2 6 4 2" xfId="39208"/>
    <cellStyle name="Vírgula 10 2 6 5" xfId="34637"/>
    <cellStyle name="Vírgula 10 2 6 6" xfId="25494"/>
    <cellStyle name="Vírgula 10 2 6 7" xfId="43511"/>
    <cellStyle name="Vírgula 10 2 6 8" xfId="20921"/>
    <cellStyle name="Vírgula 10 2 7" xfId="6829"/>
    <cellStyle name="Vírgula 10 2 7 2" xfId="30572"/>
    <cellStyle name="Vírgula 10 2 7 2 2" xfId="39715"/>
    <cellStyle name="Vírgula 10 2 7 3" xfId="35144"/>
    <cellStyle name="Vírgula 10 2 7 4" xfId="26001"/>
    <cellStyle name="Vírgula 10 2 7 5" xfId="43892"/>
    <cellStyle name="Vírgula 10 2 7 6" xfId="21428"/>
    <cellStyle name="Vírgula 10 2 8" xfId="13419"/>
    <cellStyle name="Vírgula 10 2 8 2" xfId="32093"/>
    <cellStyle name="Vírgula 10 2 8 2 2" xfId="41236"/>
    <cellStyle name="Vírgula 10 2 8 3" xfId="36665"/>
    <cellStyle name="Vírgula 10 2 8 4" xfId="27522"/>
    <cellStyle name="Vírgula 10 2 8 5" xfId="45035"/>
    <cellStyle name="Vírgula 10 2 8 6" xfId="22949"/>
    <cellStyle name="Vírgula 10 2 9" xfId="29049"/>
    <cellStyle name="Vírgula 10 2 9 2" xfId="38192"/>
    <cellStyle name="Vírgula 10 3" xfId="382"/>
    <cellStyle name="Vírgula 10 3 10" xfId="24512"/>
    <cellStyle name="Vírgula 10 3 11" xfId="42774"/>
    <cellStyle name="Vírgula 10 3 12" xfId="19939"/>
    <cellStyle name="Vírgula 10 3 2" xfId="937"/>
    <cellStyle name="Vírgula 10 3 2 10" xfId="42871"/>
    <cellStyle name="Vírgula 10 3 2 11" xfId="20068"/>
    <cellStyle name="Vírgula 10 3 2 2" xfId="2040"/>
    <cellStyle name="Vírgula 10 3 2 2 10" xfId="20322"/>
    <cellStyle name="Vírgula 10 3 2 2 2" xfId="4230"/>
    <cellStyle name="Vírgula 10 3 2 2 2 2" xfId="10820"/>
    <cellStyle name="Vírgula 10 3 2 2 2 2 2" xfId="31493"/>
    <cellStyle name="Vírgula 10 3 2 2 2 2 2 2" xfId="40636"/>
    <cellStyle name="Vírgula 10 3 2 2 2 2 3" xfId="36065"/>
    <cellStyle name="Vírgula 10 3 2 2 2 2 4" xfId="26922"/>
    <cellStyle name="Vírgula 10 3 2 2 2 2 5" xfId="44584"/>
    <cellStyle name="Vírgula 10 3 2 2 2 2 6" xfId="22349"/>
    <cellStyle name="Vírgula 10 3 2 2 2 3" xfId="17410"/>
    <cellStyle name="Vírgula 10 3 2 2 2 3 2" xfId="33014"/>
    <cellStyle name="Vírgula 10 3 2 2 2 3 2 2" xfId="42157"/>
    <cellStyle name="Vírgula 10 3 2 2 2 3 3" xfId="37586"/>
    <cellStyle name="Vírgula 10 3 2 2 2 3 4" xfId="28443"/>
    <cellStyle name="Vírgula 10 3 2 2 2 3 5" xfId="45727"/>
    <cellStyle name="Vírgula 10 3 2 2 2 3 6" xfId="23870"/>
    <cellStyle name="Vírgula 10 3 2 2 2 4" xfId="29973"/>
    <cellStyle name="Vírgula 10 3 2 2 2 4 2" xfId="39116"/>
    <cellStyle name="Vírgula 10 3 2 2 2 5" xfId="34545"/>
    <cellStyle name="Vírgula 10 3 2 2 2 6" xfId="25402"/>
    <cellStyle name="Vírgula 10 3 2 2 2 7" xfId="43442"/>
    <cellStyle name="Vírgula 10 3 2 2 2 8" xfId="20829"/>
    <cellStyle name="Vírgula 10 3 2 2 3" xfId="6428"/>
    <cellStyle name="Vírgula 10 3 2 2 3 2" xfId="13018"/>
    <cellStyle name="Vírgula 10 3 2 2 3 2 2" xfId="31999"/>
    <cellStyle name="Vírgula 10 3 2 2 3 2 2 2" xfId="41142"/>
    <cellStyle name="Vírgula 10 3 2 2 3 2 3" xfId="36571"/>
    <cellStyle name="Vírgula 10 3 2 2 3 2 4" xfId="27428"/>
    <cellStyle name="Vírgula 10 3 2 2 3 2 5" xfId="44964"/>
    <cellStyle name="Vírgula 10 3 2 2 3 2 6" xfId="22855"/>
    <cellStyle name="Vírgula 10 3 2 2 3 3" xfId="19608"/>
    <cellStyle name="Vírgula 10 3 2 2 3 3 2" xfId="33520"/>
    <cellStyle name="Vírgula 10 3 2 2 3 3 2 2" xfId="42663"/>
    <cellStyle name="Vírgula 10 3 2 2 3 3 3" xfId="38092"/>
    <cellStyle name="Vírgula 10 3 2 2 3 3 4" xfId="28949"/>
    <cellStyle name="Vírgula 10 3 2 2 3 3 5" xfId="46107"/>
    <cellStyle name="Vírgula 10 3 2 2 3 3 6" xfId="24376"/>
    <cellStyle name="Vírgula 10 3 2 2 3 4" xfId="30479"/>
    <cellStyle name="Vírgula 10 3 2 2 3 4 2" xfId="39622"/>
    <cellStyle name="Vírgula 10 3 2 2 3 5" xfId="35051"/>
    <cellStyle name="Vírgula 10 3 2 2 3 6" xfId="25908"/>
    <cellStyle name="Vírgula 10 3 2 2 3 7" xfId="43822"/>
    <cellStyle name="Vírgula 10 3 2 2 3 8" xfId="21335"/>
    <cellStyle name="Vírgula 10 3 2 2 4" xfId="8631"/>
    <cellStyle name="Vírgula 10 3 2 2 4 2" xfId="30986"/>
    <cellStyle name="Vírgula 10 3 2 2 4 2 2" xfId="40129"/>
    <cellStyle name="Vírgula 10 3 2 2 4 3" xfId="35558"/>
    <cellStyle name="Vírgula 10 3 2 2 4 4" xfId="26415"/>
    <cellStyle name="Vírgula 10 3 2 2 4 5" xfId="44203"/>
    <cellStyle name="Vírgula 10 3 2 2 4 6" xfId="21842"/>
    <cellStyle name="Vírgula 10 3 2 2 5" xfId="15221"/>
    <cellStyle name="Vírgula 10 3 2 2 5 2" xfId="32507"/>
    <cellStyle name="Vírgula 10 3 2 2 5 2 2" xfId="41650"/>
    <cellStyle name="Vírgula 10 3 2 2 5 3" xfId="37079"/>
    <cellStyle name="Vírgula 10 3 2 2 5 4" xfId="27936"/>
    <cellStyle name="Vírgula 10 3 2 2 5 5" xfId="45346"/>
    <cellStyle name="Vírgula 10 3 2 2 5 6" xfId="23363"/>
    <cellStyle name="Vírgula 10 3 2 2 6" xfId="29466"/>
    <cellStyle name="Vírgula 10 3 2 2 6 2" xfId="38609"/>
    <cellStyle name="Vírgula 10 3 2 2 7" xfId="34038"/>
    <cellStyle name="Vírgula 10 3 2 2 8" xfId="24895"/>
    <cellStyle name="Vírgula 10 3 2 2 9" xfId="43061"/>
    <cellStyle name="Vírgula 10 3 2 3" xfId="3131"/>
    <cellStyle name="Vírgula 10 3 2 3 2" xfId="9721"/>
    <cellStyle name="Vírgula 10 3 2 3 2 2" xfId="31240"/>
    <cellStyle name="Vírgula 10 3 2 3 2 2 2" xfId="40383"/>
    <cellStyle name="Vírgula 10 3 2 3 2 3" xfId="35812"/>
    <cellStyle name="Vírgula 10 3 2 3 2 4" xfId="26669"/>
    <cellStyle name="Vírgula 10 3 2 3 2 5" xfId="44394"/>
    <cellStyle name="Vírgula 10 3 2 3 2 6" xfId="22096"/>
    <cellStyle name="Vírgula 10 3 2 3 3" xfId="16311"/>
    <cellStyle name="Vírgula 10 3 2 3 3 2" xfId="32761"/>
    <cellStyle name="Vírgula 10 3 2 3 3 2 2" xfId="41904"/>
    <cellStyle name="Vírgula 10 3 2 3 3 3" xfId="37333"/>
    <cellStyle name="Vírgula 10 3 2 3 3 4" xfId="28190"/>
    <cellStyle name="Vírgula 10 3 2 3 3 5" xfId="45537"/>
    <cellStyle name="Vírgula 10 3 2 3 3 6" xfId="23617"/>
    <cellStyle name="Vírgula 10 3 2 3 4" xfId="29720"/>
    <cellStyle name="Vírgula 10 3 2 3 4 2" xfId="38863"/>
    <cellStyle name="Vírgula 10 3 2 3 5" xfId="34292"/>
    <cellStyle name="Vírgula 10 3 2 3 6" xfId="25149"/>
    <cellStyle name="Vírgula 10 3 2 3 7" xfId="43252"/>
    <cellStyle name="Vírgula 10 3 2 3 8" xfId="20576"/>
    <cellStyle name="Vírgula 10 3 2 4" xfId="5329"/>
    <cellStyle name="Vírgula 10 3 2 4 2" xfId="11919"/>
    <cellStyle name="Vírgula 10 3 2 4 2 2" xfId="31746"/>
    <cellStyle name="Vírgula 10 3 2 4 2 2 2" xfId="40889"/>
    <cellStyle name="Vírgula 10 3 2 4 2 3" xfId="36318"/>
    <cellStyle name="Vírgula 10 3 2 4 2 4" xfId="27175"/>
    <cellStyle name="Vírgula 10 3 2 4 2 5" xfId="44774"/>
    <cellStyle name="Vírgula 10 3 2 4 2 6" xfId="22602"/>
    <cellStyle name="Vírgula 10 3 2 4 3" xfId="18509"/>
    <cellStyle name="Vírgula 10 3 2 4 3 2" xfId="33267"/>
    <cellStyle name="Vírgula 10 3 2 4 3 2 2" xfId="42410"/>
    <cellStyle name="Vírgula 10 3 2 4 3 3" xfId="37839"/>
    <cellStyle name="Vírgula 10 3 2 4 3 4" xfId="28696"/>
    <cellStyle name="Vírgula 10 3 2 4 3 5" xfId="45917"/>
    <cellStyle name="Vírgula 10 3 2 4 3 6" xfId="24123"/>
    <cellStyle name="Vírgula 10 3 2 4 4" xfId="30226"/>
    <cellStyle name="Vírgula 10 3 2 4 4 2" xfId="39369"/>
    <cellStyle name="Vírgula 10 3 2 4 5" xfId="34798"/>
    <cellStyle name="Vírgula 10 3 2 4 6" xfId="25655"/>
    <cellStyle name="Vírgula 10 3 2 4 7" xfId="43632"/>
    <cellStyle name="Vírgula 10 3 2 4 8" xfId="21082"/>
    <cellStyle name="Vírgula 10 3 2 5" xfId="7532"/>
    <cellStyle name="Vírgula 10 3 2 5 2" xfId="30733"/>
    <cellStyle name="Vírgula 10 3 2 5 2 2" xfId="39876"/>
    <cellStyle name="Vírgula 10 3 2 5 3" xfId="35305"/>
    <cellStyle name="Vírgula 10 3 2 5 4" xfId="26162"/>
    <cellStyle name="Vírgula 10 3 2 5 5" xfId="44013"/>
    <cellStyle name="Vírgula 10 3 2 5 6" xfId="21589"/>
    <cellStyle name="Vírgula 10 3 2 6" xfId="14122"/>
    <cellStyle name="Vírgula 10 3 2 6 2" xfId="32254"/>
    <cellStyle name="Vírgula 10 3 2 6 2 2" xfId="41397"/>
    <cellStyle name="Vírgula 10 3 2 6 3" xfId="36826"/>
    <cellStyle name="Vírgula 10 3 2 6 4" xfId="27683"/>
    <cellStyle name="Vírgula 10 3 2 6 5" xfId="45156"/>
    <cellStyle name="Vírgula 10 3 2 6 6" xfId="23110"/>
    <cellStyle name="Vírgula 10 3 2 7" xfId="29212"/>
    <cellStyle name="Vírgula 10 3 2 7 2" xfId="38355"/>
    <cellStyle name="Vírgula 10 3 2 8" xfId="33784"/>
    <cellStyle name="Vírgula 10 3 2 9" xfId="24641"/>
    <cellStyle name="Vírgula 10 3 3" xfId="1488"/>
    <cellStyle name="Vírgula 10 3 3 10" xfId="20193"/>
    <cellStyle name="Vírgula 10 3 3 2" xfId="3679"/>
    <cellStyle name="Vírgula 10 3 3 2 2" xfId="10269"/>
    <cellStyle name="Vírgula 10 3 3 2 2 2" xfId="31364"/>
    <cellStyle name="Vírgula 10 3 3 2 2 2 2" xfId="40507"/>
    <cellStyle name="Vírgula 10 3 3 2 2 3" xfId="35936"/>
    <cellStyle name="Vírgula 10 3 3 2 2 4" xfId="26793"/>
    <cellStyle name="Vírgula 10 3 3 2 2 5" xfId="44487"/>
    <cellStyle name="Vírgula 10 3 3 2 2 6" xfId="22220"/>
    <cellStyle name="Vírgula 10 3 3 2 3" xfId="16859"/>
    <cellStyle name="Vírgula 10 3 3 2 3 2" xfId="32885"/>
    <cellStyle name="Vírgula 10 3 3 2 3 2 2" xfId="42028"/>
    <cellStyle name="Vírgula 10 3 3 2 3 3" xfId="37457"/>
    <cellStyle name="Vírgula 10 3 3 2 3 4" xfId="28314"/>
    <cellStyle name="Vírgula 10 3 3 2 3 5" xfId="45630"/>
    <cellStyle name="Vírgula 10 3 3 2 3 6" xfId="23741"/>
    <cellStyle name="Vírgula 10 3 3 2 4" xfId="29844"/>
    <cellStyle name="Vírgula 10 3 3 2 4 2" xfId="38987"/>
    <cellStyle name="Vírgula 10 3 3 2 5" xfId="34416"/>
    <cellStyle name="Vírgula 10 3 3 2 6" xfId="25273"/>
    <cellStyle name="Vírgula 10 3 3 2 7" xfId="43345"/>
    <cellStyle name="Vírgula 10 3 3 2 8" xfId="20700"/>
    <cellStyle name="Vírgula 10 3 3 3" xfId="5877"/>
    <cellStyle name="Vírgula 10 3 3 3 2" xfId="12467"/>
    <cellStyle name="Vírgula 10 3 3 3 2 2" xfId="31870"/>
    <cellStyle name="Vírgula 10 3 3 3 2 2 2" xfId="41013"/>
    <cellStyle name="Vírgula 10 3 3 3 2 3" xfId="36442"/>
    <cellStyle name="Vírgula 10 3 3 3 2 4" xfId="27299"/>
    <cellStyle name="Vírgula 10 3 3 3 2 5" xfId="44867"/>
    <cellStyle name="Vírgula 10 3 3 3 2 6" xfId="22726"/>
    <cellStyle name="Vírgula 10 3 3 3 3" xfId="19057"/>
    <cellStyle name="Vírgula 10 3 3 3 3 2" xfId="33391"/>
    <cellStyle name="Vírgula 10 3 3 3 3 2 2" xfId="42534"/>
    <cellStyle name="Vírgula 10 3 3 3 3 3" xfId="37963"/>
    <cellStyle name="Vírgula 10 3 3 3 3 4" xfId="28820"/>
    <cellStyle name="Vírgula 10 3 3 3 3 5" xfId="46010"/>
    <cellStyle name="Vírgula 10 3 3 3 3 6" xfId="24247"/>
    <cellStyle name="Vírgula 10 3 3 3 4" xfId="30350"/>
    <cellStyle name="Vírgula 10 3 3 3 4 2" xfId="39493"/>
    <cellStyle name="Vírgula 10 3 3 3 5" xfId="34922"/>
    <cellStyle name="Vírgula 10 3 3 3 6" xfId="25779"/>
    <cellStyle name="Vírgula 10 3 3 3 7" xfId="43725"/>
    <cellStyle name="Vírgula 10 3 3 3 8" xfId="21206"/>
    <cellStyle name="Vírgula 10 3 3 4" xfId="8080"/>
    <cellStyle name="Vírgula 10 3 3 4 2" xfId="30857"/>
    <cellStyle name="Vírgula 10 3 3 4 2 2" xfId="40000"/>
    <cellStyle name="Vírgula 10 3 3 4 3" xfId="35429"/>
    <cellStyle name="Vírgula 10 3 3 4 4" xfId="26286"/>
    <cellStyle name="Vírgula 10 3 3 4 5" xfId="44106"/>
    <cellStyle name="Vírgula 10 3 3 4 6" xfId="21713"/>
    <cellStyle name="Vírgula 10 3 3 5" xfId="14670"/>
    <cellStyle name="Vírgula 10 3 3 5 2" xfId="32378"/>
    <cellStyle name="Vírgula 10 3 3 5 2 2" xfId="41521"/>
    <cellStyle name="Vírgula 10 3 3 5 3" xfId="36950"/>
    <cellStyle name="Vírgula 10 3 3 5 4" xfId="27807"/>
    <cellStyle name="Vírgula 10 3 3 5 5" xfId="45249"/>
    <cellStyle name="Vírgula 10 3 3 5 6" xfId="23234"/>
    <cellStyle name="Vírgula 10 3 3 6" xfId="29337"/>
    <cellStyle name="Vírgula 10 3 3 6 2" xfId="38480"/>
    <cellStyle name="Vírgula 10 3 3 7" xfId="33909"/>
    <cellStyle name="Vírgula 10 3 3 8" xfId="24766"/>
    <cellStyle name="Vírgula 10 3 3 9" xfId="42964"/>
    <cellStyle name="Vírgula 10 3 4" xfId="2580"/>
    <cellStyle name="Vírgula 10 3 4 2" xfId="9170"/>
    <cellStyle name="Vírgula 10 3 4 2 2" xfId="31111"/>
    <cellStyle name="Vírgula 10 3 4 2 2 2" xfId="40254"/>
    <cellStyle name="Vírgula 10 3 4 2 3" xfId="35683"/>
    <cellStyle name="Vírgula 10 3 4 2 4" xfId="26540"/>
    <cellStyle name="Vírgula 10 3 4 2 5" xfId="44297"/>
    <cellStyle name="Vírgula 10 3 4 2 6" xfId="21967"/>
    <cellStyle name="Vírgula 10 3 4 3" xfId="15760"/>
    <cellStyle name="Vírgula 10 3 4 3 2" xfId="32632"/>
    <cellStyle name="Vírgula 10 3 4 3 2 2" xfId="41775"/>
    <cellStyle name="Vírgula 10 3 4 3 3" xfId="37204"/>
    <cellStyle name="Vírgula 10 3 4 3 4" xfId="28061"/>
    <cellStyle name="Vírgula 10 3 4 3 5" xfId="45440"/>
    <cellStyle name="Vírgula 10 3 4 3 6" xfId="23488"/>
    <cellStyle name="Vírgula 10 3 4 4" xfId="29591"/>
    <cellStyle name="Vírgula 10 3 4 4 2" xfId="38734"/>
    <cellStyle name="Vírgula 10 3 4 5" xfId="34163"/>
    <cellStyle name="Vírgula 10 3 4 6" xfId="25020"/>
    <cellStyle name="Vírgula 10 3 4 7" xfId="43155"/>
    <cellStyle name="Vírgula 10 3 4 8" xfId="20447"/>
    <cellStyle name="Vírgula 10 3 5" xfId="4766"/>
    <cellStyle name="Vírgula 10 3 5 2" xfId="11356"/>
    <cellStyle name="Vírgula 10 3 5 2 2" xfId="31617"/>
    <cellStyle name="Vírgula 10 3 5 2 2 2" xfId="40760"/>
    <cellStyle name="Vírgula 10 3 5 2 3" xfId="36189"/>
    <cellStyle name="Vírgula 10 3 5 2 4" xfId="27046"/>
    <cellStyle name="Vírgula 10 3 5 2 5" xfId="44677"/>
    <cellStyle name="Vírgula 10 3 5 2 6" xfId="22473"/>
    <cellStyle name="Vírgula 10 3 5 3" xfId="17946"/>
    <cellStyle name="Vírgula 10 3 5 3 2" xfId="33138"/>
    <cellStyle name="Vírgula 10 3 5 3 2 2" xfId="42281"/>
    <cellStyle name="Vírgula 10 3 5 3 3" xfId="37710"/>
    <cellStyle name="Vírgula 10 3 5 3 4" xfId="28567"/>
    <cellStyle name="Vírgula 10 3 5 3 5" xfId="45820"/>
    <cellStyle name="Vírgula 10 3 5 3 6" xfId="23994"/>
    <cellStyle name="Vírgula 10 3 5 4" xfId="30097"/>
    <cellStyle name="Vírgula 10 3 5 4 2" xfId="39240"/>
    <cellStyle name="Vírgula 10 3 5 5" xfId="34669"/>
    <cellStyle name="Vírgula 10 3 5 6" xfId="25526"/>
    <cellStyle name="Vírgula 10 3 5 7" xfId="43535"/>
    <cellStyle name="Vírgula 10 3 5 8" xfId="20953"/>
    <cellStyle name="Vírgula 10 3 6" xfId="6969"/>
    <cellStyle name="Vírgula 10 3 6 2" xfId="30604"/>
    <cellStyle name="Vírgula 10 3 6 2 2" xfId="39747"/>
    <cellStyle name="Vírgula 10 3 6 3" xfId="35176"/>
    <cellStyle name="Vírgula 10 3 6 4" xfId="26033"/>
    <cellStyle name="Vírgula 10 3 6 5" xfId="43916"/>
    <cellStyle name="Vírgula 10 3 6 6" xfId="21460"/>
    <cellStyle name="Vírgula 10 3 7" xfId="13559"/>
    <cellStyle name="Vírgula 10 3 7 2" xfId="32125"/>
    <cellStyle name="Vírgula 10 3 7 2 2" xfId="41268"/>
    <cellStyle name="Vírgula 10 3 7 3" xfId="36697"/>
    <cellStyle name="Vírgula 10 3 7 4" xfId="27554"/>
    <cellStyle name="Vírgula 10 3 7 5" xfId="45059"/>
    <cellStyle name="Vírgula 10 3 7 6" xfId="22981"/>
    <cellStyle name="Vírgula 10 3 8" xfId="29083"/>
    <cellStyle name="Vírgula 10 3 8 2" xfId="38226"/>
    <cellStyle name="Vírgula 10 3 9" xfId="33655"/>
    <cellStyle name="Vírgula 10 4" xfId="693"/>
    <cellStyle name="Vírgula 10 4 10" xfId="42826"/>
    <cellStyle name="Vírgula 10 4 11" xfId="20008"/>
    <cellStyle name="Vírgula 10 4 2" xfId="1796"/>
    <cellStyle name="Vírgula 10 4 2 10" xfId="20262"/>
    <cellStyle name="Vírgula 10 4 2 2" xfId="3986"/>
    <cellStyle name="Vírgula 10 4 2 2 2" xfId="10576"/>
    <cellStyle name="Vírgula 10 4 2 2 2 2" xfId="31433"/>
    <cellStyle name="Vírgula 10 4 2 2 2 2 2" xfId="40576"/>
    <cellStyle name="Vírgula 10 4 2 2 2 3" xfId="36005"/>
    <cellStyle name="Vírgula 10 4 2 2 2 4" xfId="26862"/>
    <cellStyle name="Vírgula 10 4 2 2 2 5" xfId="44539"/>
    <cellStyle name="Vírgula 10 4 2 2 2 6" xfId="22289"/>
    <cellStyle name="Vírgula 10 4 2 2 3" xfId="17166"/>
    <cellStyle name="Vírgula 10 4 2 2 3 2" xfId="32954"/>
    <cellStyle name="Vírgula 10 4 2 2 3 2 2" xfId="42097"/>
    <cellStyle name="Vírgula 10 4 2 2 3 3" xfId="37526"/>
    <cellStyle name="Vírgula 10 4 2 2 3 4" xfId="28383"/>
    <cellStyle name="Vírgula 10 4 2 2 3 5" xfId="45682"/>
    <cellStyle name="Vírgula 10 4 2 2 3 6" xfId="23810"/>
    <cellStyle name="Vírgula 10 4 2 2 4" xfId="29913"/>
    <cellStyle name="Vírgula 10 4 2 2 4 2" xfId="39056"/>
    <cellStyle name="Vírgula 10 4 2 2 5" xfId="34485"/>
    <cellStyle name="Vírgula 10 4 2 2 6" xfId="25342"/>
    <cellStyle name="Vírgula 10 4 2 2 7" xfId="43397"/>
    <cellStyle name="Vírgula 10 4 2 2 8" xfId="20769"/>
    <cellStyle name="Vírgula 10 4 2 3" xfId="6184"/>
    <cellStyle name="Vírgula 10 4 2 3 2" xfId="12774"/>
    <cellStyle name="Vírgula 10 4 2 3 2 2" xfId="31939"/>
    <cellStyle name="Vírgula 10 4 2 3 2 2 2" xfId="41082"/>
    <cellStyle name="Vírgula 10 4 2 3 2 3" xfId="36511"/>
    <cellStyle name="Vírgula 10 4 2 3 2 4" xfId="27368"/>
    <cellStyle name="Vírgula 10 4 2 3 2 5" xfId="44919"/>
    <cellStyle name="Vírgula 10 4 2 3 2 6" xfId="22795"/>
    <cellStyle name="Vírgula 10 4 2 3 3" xfId="19364"/>
    <cellStyle name="Vírgula 10 4 2 3 3 2" xfId="33460"/>
    <cellStyle name="Vírgula 10 4 2 3 3 2 2" xfId="42603"/>
    <cellStyle name="Vírgula 10 4 2 3 3 3" xfId="38032"/>
    <cellStyle name="Vírgula 10 4 2 3 3 4" xfId="28889"/>
    <cellStyle name="Vírgula 10 4 2 3 3 5" xfId="46062"/>
    <cellStyle name="Vírgula 10 4 2 3 3 6" xfId="24316"/>
    <cellStyle name="Vírgula 10 4 2 3 4" xfId="30419"/>
    <cellStyle name="Vírgula 10 4 2 3 4 2" xfId="39562"/>
    <cellStyle name="Vírgula 10 4 2 3 5" xfId="34991"/>
    <cellStyle name="Vírgula 10 4 2 3 6" xfId="25848"/>
    <cellStyle name="Vírgula 10 4 2 3 7" xfId="43777"/>
    <cellStyle name="Vírgula 10 4 2 3 8" xfId="21275"/>
    <cellStyle name="Vírgula 10 4 2 4" xfId="8387"/>
    <cellStyle name="Vírgula 10 4 2 4 2" xfId="30926"/>
    <cellStyle name="Vírgula 10 4 2 4 2 2" xfId="40069"/>
    <cellStyle name="Vírgula 10 4 2 4 3" xfId="35498"/>
    <cellStyle name="Vírgula 10 4 2 4 4" xfId="26355"/>
    <cellStyle name="Vírgula 10 4 2 4 5" xfId="44158"/>
    <cellStyle name="Vírgula 10 4 2 4 6" xfId="21782"/>
    <cellStyle name="Vírgula 10 4 2 5" xfId="14977"/>
    <cellStyle name="Vírgula 10 4 2 5 2" xfId="32447"/>
    <cellStyle name="Vírgula 10 4 2 5 2 2" xfId="41590"/>
    <cellStyle name="Vírgula 10 4 2 5 3" xfId="37019"/>
    <cellStyle name="Vírgula 10 4 2 5 4" xfId="27876"/>
    <cellStyle name="Vírgula 10 4 2 5 5" xfId="45301"/>
    <cellStyle name="Vírgula 10 4 2 5 6" xfId="23303"/>
    <cellStyle name="Vírgula 10 4 2 6" xfId="29406"/>
    <cellStyle name="Vírgula 10 4 2 6 2" xfId="38549"/>
    <cellStyle name="Vírgula 10 4 2 7" xfId="33978"/>
    <cellStyle name="Vírgula 10 4 2 8" xfId="24835"/>
    <cellStyle name="Vírgula 10 4 2 9" xfId="43016"/>
    <cellStyle name="Vírgula 10 4 3" xfId="2887"/>
    <cellStyle name="Vírgula 10 4 3 2" xfId="9477"/>
    <cellStyle name="Vírgula 10 4 3 2 2" xfId="31180"/>
    <cellStyle name="Vírgula 10 4 3 2 2 2" xfId="40323"/>
    <cellStyle name="Vírgula 10 4 3 2 3" xfId="35752"/>
    <cellStyle name="Vírgula 10 4 3 2 4" xfId="26609"/>
    <cellStyle name="Vírgula 10 4 3 2 5" xfId="44349"/>
    <cellStyle name="Vírgula 10 4 3 2 6" xfId="22036"/>
    <cellStyle name="Vírgula 10 4 3 3" xfId="16067"/>
    <cellStyle name="Vírgula 10 4 3 3 2" xfId="32701"/>
    <cellStyle name="Vírgula 10 4 3 3 2 2" xfId="41844"/>
    <cellStyle name="Vírgula 10 4 3 3 3" xfId="37273"/>
    <cellStyle name="Vírgula 10 4 3 3 4" xfId="28130"/>
    <cellStyle name="Vírgula 10 4 3 3 5" xfId="45492"/>
    <cellStyle name="Vírgula 10 4 3 3 6" xfId="23557"/>
    <cellStyle name="Vírgula 10 4 3 4" xfId="29660"/>
    <cellStyle name="Vírgula 10 4 3 4 2" xfId="38803"/>
    <cellStyle name="Vírgula 10 4 3 5" xfId="34232"/>
    <cellStyle name="Vírgula 10 4 3 6" xfId="25089"/>
    <cellStyle name="Vírgula 10 4 3 7" xfId="43207"/>
    <cellStyle name="Vírgula 10 4 3 8" xfId="20516"/>
    <cellStyle name="Vírgula 10 4 4" xfId="5085"/>
    <cellStyle name="Vírgula 10 4 4 2" xfId="11675"/>
    <cellStyle name="Vírgula 10 4 4 2 2" xfId="31686"/>
    <cellStyle name="Vírgula 10 4 4 2 2 2" xfId="40829"/>
    <cellStyle name="Vírgula 10 4 4 2 3" xfId="36258"/>
    <cellStyle name="Vírgula 10 4 4 2 4" xfId="27115"/>
    <cellStyle name="Vírgula 10 4 4 2 5" xfId="44729"/>
    <cellStyle name="Vírgula 10 4 4 2 6" xfId="22542"/>
    <cellStyle name="Vírgula 10 4 4 3" xfId="18265"/>
    <cellStyle name="Vírgula 10 4 4 3 2" xfId="33207"/>
    <cellStyle name="Vírgula 10 4 4 3 2 2" xfId="42350"/>
    <cellStyle name="Vírgula 10 4 4 3 3" xfId="37779"/>
    <cellStyle name="Vírgula 10 4 4 3 4" xfId="28636"/>
    <cellStyle name="Vírgula 10 4 4 3 5" xfId="45872"/>
    <cellStyle name="Vírgula 10 4 4 3 6" xfId="24063"/>
    <cellStyle name="Vírgula 10 4 4 4" xfId="30166"/>
    <cellStyle name="Vírgula 10 4 4 4 2" xfId="39309"/>
    <cellStyle name="Vírgula 10 4 4 5" xfId="34738"/>
    <cellStyle name="Vírgula 10 4 4 6" xfId="25595"/>
    <cellStyle name="Vírgula 10 4 4 7" xfId="43587"/>
    <cellStyle name="Vírgula 10 4 4 8" xfId="21022"/>
    <cellStyle name="Vírgula 10 4 5" xfId="7288"/>
    <cellStyle name="Vírgula 10 4 5 2" xfId="30673"/>
    <cellStyle name="Vírgula 10 4 5 2 2" xfId="39816"/>
    <cellStyle name="Vírgula 10 4 5 3" xfId="35245"/>
    <cellStyle name="Vírgula 10 4 5 4" xfId="26102"/>
    <cellStyle name="Vírgula 10 4 5 5" xfId="43968"/>
    <cellStyle name="Vírgula 10 4 5 6" xfId="21529"/>
    <cellStyle name="Vírgula 10 4 6" xfId="13878"/>
    <cellStyle name="Vírgula 10 4 6 2" xfId="32194"/>
    <cellStyle name="Vírgula 10 4 6 2 2" xfId="41337"/>
    <cellStyle name="Vírgula 10 4 6 3" xfId="36766"/>
    <cellStyle name="Vírgula 10 4 6 4" xfId="27623"/>
    <cellStyle name="Vírgula 10 4 6 5" xfId="45111"/>
    <cellStyle name="Vírgula 10 4 6 6" xfId="23050"/>
    <cellStyle name="Vírgula 10 4 7" xfId="29152"/>
    <cellStyle name="Vírgula 10 4 7 2" xfId="38295"/>
    <cellStyle name="Vírgula 10 4 8" xfId="33724"/>
    <cellStyle name="Vírgula 10 4 9" xfId="24581"/>
    <cellStyle name="Vírgula 10 5" xfId="1232"/>
    <cellStyle name="Vírgula 10 5 10" xfId="20133"/>
    <cellStyle name="Vírgula 10 5 2" xfId="3423"/>
    <cellStyle name="Vírgula 10 5 2 2" xfId="10013"/>
    <cellStyle name="Vírgula 10 5 2 2 2" xfId="31304"/>
    <cellStyle name="Vírgula 10 5 2 2 2 2" xfId="40447"/>
    <cellStyle name="Vírgula 10 5 2 2 3" xfId="35876"/>
    <cellStyle name="Vírgula 10 5 2 2 4" xfId="26733"/>
    <cellStyle name="Vírgula 10 5 2 2 5" xfId="44442"/>
    <cellStyle name="Vírgula 10 5 2 2 6" xfId="22160"/>
    <cellStyle name="Vírgula 10 5 2 3" xfId="16603"/>
    <cellStyle name="Vírgula 10 5 2 3 2" xfId="32825"/>
    <cellStyle name="Vírgula 10 5 2 3 2 2" xfId="41968"/>
    <cellStyle name="Vírgula 10 5 2 3 3" xfId="37397"/>
    <cellStyle name="Vírgula 10 5 2 3 4" xfId="28254"/>
    <cellStyle name="Vírgula 10 5 2 3 5" xfId="45585"/>
    <cellStyle name="Vírgula 10 5 2 3 6" xfId="23681"/>
    <cellStyle name="Vírgula 10 5 2 4" xfId="29784"/>
    <cellStyle name="Vírgula 10 5 2 4 2" xfId="38927"/>
    <cellStyle name="Vírgula 10 5 2 5" xfId="34356"/>
    <cellStyle name="Vírgula 10 5 2 6" xfId="25213"/>
    <cellStyle name="Vírgula 10 5 2 7" xfId="43300"/>
    <cellStyle name="Vírgula 10 5 2 8" xfId="20640"/>
    <cellStyle name="Vírgula 10 5 3" xfId="5621"/>
    <cellStyle name="Vírgula 10 5 3 2" xfId="12211"/>
    <cellStyle name="Vírgula 10 5 3 2 2" xfId="31810"/>
    <cellStyle name="Vírgula 10 5 3 2 2 2" xfId="40953"/>
    <cellStyle name="Vírgula 10 5 3 2 3" xfId="36382"/>
    <cellStyle name="Vírgula 10 5 3 2 4" xfId="27239"/>
    <cellStyle name="Vírgula 10 5 3 2 5" xfId="44822"/>
    <cellStyle name="Vírgula 10 5 3 2 6" xfId="22666"/>
    <cellStyle name="Vírgula 10 5 3 3" xfId="18801"/>
    <cellStyle name="Vírgula 10 5 3 3 2" xfId="33331"/>
    <cellStyle name="Vírgula 10 5 3 3 2 2" xfId="42474"/>
    <cellStyle name="Vírgula 10 5 3 3 3" xfId="37903"/>
    <cellStyle name="Vírgula 10 5 3 3 4" xfId="28760"/>
    <cellStyle name="Vírgula 10 5 3 3 5" xfId="45965"/>
    <cellStyle name="Vírgula 10 5 3 3 6" xfId="24187"/>
    <cellStyle name="Vírgula 10 5 3 4" xfId="30290"/>
    <cellStyle name="Vírgula 10 5 3 4 2" xfId="39433"/>
    <cellStyle name="Vírgula 10 5 3 5" xfId="34862"/>
    <cellStyle name="Vírgula 10 5 3 6" xfId="25719"/>
    <cellStyle name="Vírgula 10 5 3 7" xfId="43680"/>
    <cellStyle name="Vírgula 10 5 3 8" xfId="21146"/>
    <cellStyle name="Vírgula 10 5 4" xfId="7824"/>
    <cellStyle name="Vírgula 10 5 4 2" xfId="30797"/>
    <cellStyle name="Vírgula 10 5 4 2 2" xfId="39940"/>
    <cellStyle name="Vírgula 10 5 4 3" xfId="35369"/>
    <cellStyle name="Vírgula 10 5 4 4" xfId="26226"/>
    <cellStyle name="Vírgula 10 5 4 5" xfId="44061"/>
    <cellStyle name="Vírgula 10 5 4 6" xfId="21653"/>
    <cellStyle name="Vírgula 10 5 5" xfId="14414"/>
    <cellStyle name="Vírgula 10 5 5 2" xfId="32318"/>
    <cellStyle name="Vírgula 10 5 5 2 2" xfId="41461"/>
    <cellStyle name="Vírgula 10 5 5 3" xfId="36890"/>
    <cellStyle name="Vírgula 10 5 5 4" xfId="27747"/>
    <cellStyle name="Vírgula 10 5 5 5" xfId="45204"/>
    <cellStyle name="Vírgula 10 5 5 6" xfId="23174"/>
    <cellStyle name="Vírgula 10 5 6" xfId="29277"/>
    <cellStyle name="Vírgula 10 5 6 2" xfId="38420"/>
    <cellStyle name="Vírgula 10 5 7" xfId="33849"/>
    <cellStyle name="Vírgula 10 5 8" xfId="24706"/>
    <cellStyle name="Vírgula 10 5 9" xfId="42919"/>
    <cellStyle name="Vírgula 10 6" xfId="2336"/>
    <cellStyle name="Vírgula 10 6 2" xfId="8926"/>
    <cellStyle name="Vírgula 10 6 2 2" xfId="31051"/>
    <cellStyle name="Vírgula 10 6 2 2 2" xfId="40194"/>
    <cellStyle name="Vírgula 10 6 2 3" xfId="35623"/>
    <cellStyle name="Vírgula 10 6 2 4" xfId="26480"/>
    <cellStyle name="Vírgula 10 6 2 5" xfId="44252"/>
    <cellStyle name="Vírgula 10 6 2 6" xfId="21907"/>
    <cellStyle name="Vírgula 10 6 3" xfId="15516"/>
    <cellStyle name="Vírgula 10 6 3 2" xfId="32572"/>
    <cellStyle name="Vírgula 10 6 3 2 2" xfId="41715"/>
    <cellStyle name="Vírgula 10 6 3 3" xfId="37144"/>
    <cellStyle name="Vírgula 10 6 3 4" xfId="28001"/>
    <cellStyle name="Vírgula 10 6 3 5" xfId="45395"/>
    <cellStyle name="Vírgula 10 6 3 6" xfId="23428"/>
    <cellStyle name="Vírgula 10 6 4" xfId="29531"/>
    <cellStyle name="Vírgula 10 6 4 2" xfId="38674"/>
    <cellStyle name="Vírgula 10 6 5" xfId="34103"/>
    <cellStyle name="Vírgula 10 6 6" xfId="24960"/>
    <cellStyle name="Vírgula 10 6 7" xfId="43110"/>
    <cellStyle name="Vírgula 10 6 8" xfId="20387"/>
    <cellStyle name="Vírgula 10 7" xfId="4510"/>
    <cellStyle name="Vírgula 10 7 2" xfId="11100"/>
    <cellStyle name="Vírgula 10 7 2 2" xfId="31557"/>
    <cellStyle name="Vírgula 10 7 2 2 2" xfId="40700"/>
    <cellStyle name="Vírgula 10 7 2 3" xfId="36129"/>
    <cellStyle name="Vírgula 10 7 2 4" xfId="26986"/>
    <cellStyle name="Vírgula 10 7 2 5" xfId="44632"/>
    <cellStyle name="Vírgula 10 7 2 6" xfId="22413"/>
    <cellStyle name="Vírgula 10 7 3" xfId="17690"/>
    <cellStyle name="Vírgula 10 7 3 2" xfId="33078"/>
    <cellStyle name="Vírgula 10 7 3 2 2" xfId="42221"/>
    <cellStyle name="Vírgula 10 7 3 3" xfId="37650"/>
    <cellStyle name="Vírgula 10 7 3 4" xfId="28507"/>
    <cellStyle name="Vírgula 10 7 3 5" xfId="45775"/>
    <cellStyle name="Vírgula 10 7 3 6" xfId="23934"/>
    <cellStyle name="Vírgula 10 7 4" xfId="30037"/>
    <cellStyle name="Vírgula 10 7 4 2" xfId="39180"/>
    <cellStyle name="Vírgula 10 7 5" xfId="34609"/>
    <cellStyle name="Vírgula 10 7 6" xfId="25466"/>
    <cellStyle name="Vírgula 10 7 7" xfId="43490"/>
    <cellStyle name="Vírgula 10 7 8" xfId="20893"/>
    <cellStyle name="Vírgula 10 8" xfId="6725"/>
    <cellStyle name="Vírgula 10 8 2" xfId="30544"/>
    <cellStyle name="Vírgula 10 8 2 2" xfId="39687"/>
    <cellStyle name="Vírgula 10 8 3" xfId="35116"/>
    <cellStyle name="Vírgula 10 8 4" xfId="25973"/>
    <cellStyle name="Vírgula 10 8 5" xfId="43871"/>
    <cellStyle name="Vírgula 10 8 6" xfId="21400"/>
    <cellStyle name="Vírgula 10 9" xfId="13315"/>
    <cellStyle name="Vírgula 10 9 2" xfId="32065"/>
    <cellStyle name="Vírgula 10 9 2 2" xfId="41208"/>
    <cellStyle name="Vírgula 10 9 3" xfId="36637"/>
    <cellStyle name="Vírgula 10 9 4" xfId="27494"/>
    <cellStyle name="Vírgula 10 9 5" xfId="45014"/>
    <cellStyle name="Vírgula 10 9 6" xfId="22921"/>
    <cellStyle name="Vírgula 11" xfId="142"/>
    <cellStyle name="Vírgula 11 10" xfId="29024"/>
    <cellStyle name="Vírgula 11 10 2" xfId="38167"/>
    <cellStyle name="Vírgula 11 11" xfId="33596"/>
    <cellStyle name="Vírgula 11 12" xfId="24453"/>
    <cellStyle name="Vírgula 11 13" xfId="42731"/>
    <cellStyle name="Vírgula 11 14" xfId="19880"/>
    <cellStyle name="Vírgula 11 2" xfId="248"/>
    <cellStyle name="Vírgula 11 2 10" xfId="33625"/>
    <cellStyle name="Vírgula 11 2 11" xfId="24482"/>
    <cellStyle name="Vírgula 11 2 12" xfId="42752"/>
    <cellStyle name="Vírgula 11 2 13" xfId="19909"/>
    <cellStyle name="Vírgula 11 2 2" xfId="509"/>
    <cellStyle name="Vírgula 11 2 2 10" xfId="24544"/>
    <cellStyle name="Vírgula 11 2 2 11" xfId="42798"/>
    <cellStyle name="Vírgula 11 2 2 12" xfId="19971"/>
    <cellStyle name="Vírgula 11 2 2 2" xfId="1064"/>
    <cellStyle name="Vírgula 11 2 2 2 10" xfId="42895"/>
    <cellStyle name="Vírgula 11 2 2 2 11" xfId="20100"/>
    <cellStyle name="Vírgula 11 2 2 2 2" xfId="2167"/>
    <cellStyle name="Vírgula 11 2 2 2 2 10" xfId="20354"/>
    <cellStyle name="Vírgula 11 2 2 2 2 2" xfId="4357"/>
    <cellStyle name="Vírgula 11 2 2 2 2 2 2" xfId="10947"/>
    <cellStyle name="Vírgula 11 2 2 2 2 2 2 2" xfId="31525"/>
    <cellStyle name="Vírgula 11 2 2 2 2 2 2 2 2" xfId="40668"/>
    <cellStyle name="Vírgula 11 2 2 2 2 2 2 3" xfId="36097"/>
    <cellStyle name="Vírgula 11 2 2 2 2 2 2 4" xfId="26954"/>
    <cellStyle name="Vírgula 11 2 2 2 2 2 2 5" xfId="44608"/>
    <cellStyle name="Vírgula 11 2 2 2 2 2 2 6" xfId="22381"/>
    <cellStyle name="Vírgula 11 2 2 2 2 2 3" xfId="17537"/>
    <cellStyle name="Vírgula 11 2 2 2 2 2 3 2" xfId="33046"/>
    <cellStyle name="Vírgula 11 2 2 2 2 2 3 2 2" xfId="42189"/>
    <cellStyle name="Vírgula 11 2 2 2 2 2 3 3" xfId="37618"/>
    <cellStyle name="Vírgula 11 2 2 2 2 2 3 4" xfId="28475"/>
    <cellStyle name="Vírgula 11 2 2 2 2 2 3 5" xfId="45751"/>
    <cellStyle name="Vírgula 11 2 2 2 2 2 3 6" xfId="23902"/>
    <cellStyle name="Vírgula 11 2 2 2 2 2 4" xfId="30005"/>
    <cellStyle name="Vírgula 11 2 2 2 2 2 4 2" xfId="39148"/>
    <cellStyle name="Vírgula 11 2 2 2 2 2 5" xfId="34577"/>
    <cellStyle name="Vírgula 11 2 2 2 2 2 6" xfId="25434"/>
    <cellStyle name="Vírgula 11 2 2 2 2 2 7" xfId="43466"/>
    <cellStyle name="Vírgula 11 2 2 2 2 2 8" xfId="20861"/>
    <cellStyle name="Vírgula 11 2 2 2 2 3" xfId="6555"/>
    <cellStyle name="Vírgula 11 2 2 2 2 3 2" xfId="13145"/>
    <cellStyle name="Vírgula 11 2 2 2 2 3 2 2" xfId="32031"/>
    <cellStyle name="Vírgula 11 2 2 2 2 3 2 2 2" xfId="41174"/>
    <cellStyle name="Vírgula 11 2 2 2 2 3 2 3" xfId="36603"/>
    <cellStyle name="Vírgula 11 2 2 2 2 3 2 4" xfId="27460"/>
    <cellStyle name="Vírgula 11 2 2 2 2 3 2 5" xfId="44988"/>
    <cellStyle name="Vírgula 11 2 2 2 2 3 2 6" xfId="22887"/>
    <cellStyle name="Vírgula 11 2 2 2 2 3 3" xfId="19735"/>
    <cellStyle name="Vírgula 11 2 2 2 2 3 3 2" xfId="33552"/>
    <cellStyle name="Vírgula 11 2 2 2 2 3 3 2 2" xfId="42695"/>
    <cellStyle name="Vírgula 11 2 2 2 2 3 3 3" xfId="38124"/>
    <cellStyle name="Vírgula 11 2 2 2 2 3 3 4" xfId="28981"/>
    <cellStyle name="Vírgula 11 2 2 2 2 3 3 5" xfId="46131"/>
    <cellStyle name="Vírgula 11 2 2 2 2 3 3 6" xfId="24408"/>
    <cellStyle name="Vírgula 11 2 2 2 2 3 4" xfId="30511"/>
    <cellStyle name="Vírgula 11 2 2 2 2 3 4 2" xfId="39654"/>
    <cellStyle name="Vírgula 11 2 2 2 2 3 5" xfId="35083"/>
    <cellStyle name="Vírgula 11 2 2 2 2 3 6" xfId="25940"/>
    <cellStyle name="Vírgula 11 2 2 2 2 3 7" xfId="43846"/>
    <cellStyle name="Vírgula 11 2 2 2 2 3 8" xfId="21367"/>
    <cellStyle name="Vírgula 11 2 2 2 2 4" xfId="8758"/>
    <cellStyle name="Vírgula 11 2 2 2 2 4 2" xfId="31018"/>
    <cellStyle name="Vírgula 11 2 2 2 2 4 2 2" xfId="40161"/>
    <cellStyle name="Vírgula 11 2 2 2 2 4 3" xfId="35590"/>
    <cellStyle name="Vírgula 11 2 2 2 2 4 4" xfId="26447"/>
    <cellStyle name="Vírgula 11 2 2 2 2 4 5" xfId="44227"/>
    <cellStyle name="Vírgula 11 2 2 2 2 4 6" xfId="21874"/>
    <cellStyle name="Vírgula 11 2 2 2 2 5" xfId="15348"/>
    <cellStyle name="Vírgula 11 2 2 2 2 5 2" xfId="32539"/>
    <cellStyle name="Vírgula 11 2 2 2 2 5 2 2" xfId="41682"/>
    <cellStyle name="Vírgula 11 2 2 2 2 5 3" xfId="37111"/>
    <cellStyle name="Vírgula 11 2 2 2 2 5 4" xfId="27968"/>
    <cellStyle name="Vírgula 11 2 2 2 2 5 5" xfId="45370"/>
    <cellStyle name="Vírgula 11 2 2 2 2 5 6" xfId="23395"/>
    <cellStyle name="Vírgula 11 2 2 2 2 6" xfId="29498"/>
    <cellStyle name="Vírgula 11 2 2 2 2 6 2" xfId="38641"/>
    <cellStyle name="Vírgula 11 2 2 2 2 7" xfId="34070"/>
    <cellStyle name="Vírgula 11 2 2 2 2 8" xfId="24927"/>
    <cellStyle name="Vírgula 11 2 2 2 2 9" xfId="43085"/>
    <cellStyle name="Vírgula 11 2 2 2 3" xfId="3258"/>
    <cellStyle name="Vírgula 11 2 2 2 3 2" xfId="9848"/>
    <cellStyle name="Vírgula 11 2 2 2 3 2 2" xfId="31272"/>
    <cellStyle name="Vírgula 11 2 2 2 3 2 2 2" xfId="40415"/>
    <cellStyle name="Vírgula 11 2 2 2 3 2 3" xfId="35844"/>
    <cellStyle name="Vírgula 11 2 2 2 3 2 4" xfId="26701"/>
    <cellStyle name="Vírgula 11 2 2 2 3 2 5" xfId="44418"/>
    <cellStyle name="Vírgula 11 2 2 2 3 2 6" xfId="22128"/>
    <cellStyle name="Vírgula 11 2 2 2 3 3" xfId="16438"/>
    <cellStyle name="Vírgula 11 2 2 2 3 3 2" xfId="32793"/>
    <cellStyle name="Vírgula 11 2 2 2 3 3 2 2" xfId="41936"/>
    <cellStyle name="Vírgula 11 2 2 2 3 3 3" xfId="37365"/>
    <cellStyle name="Vírgula 11 2 2 2 3 3 4" xfId="28222"/>
    <cellStyle name="Vírgula 11 2 2 2 3 3 5" xfId="45561"/>
    <cellStyle name="Vírgula 11 2 2 2 3 3 6" xfId="23649"/>
    <cellStyle name="Vírgula 11 2 2 2 3 4" xfId="29752"/>
    <cellStyle name="Vírgula 11 2 2 2 3 4 2" xfId="38895"/>
    <cellStyle name="Vírgula 11 2 2 2 3 5" xfId="34324"/>
    <cellStyle name="Vírgula 11 2 2 2 3 6" xfId="25181"/>
    <cellStyle name="Vírgula 11 2 2 2 3 7" xfId="43276"/>
    <cellStyle name="Vírgula 11 2 2 2 3 8" xfId="20608"/>
    <cellStyle name="Vírgula 11 2 2 2 4" xfId="5456"/>
    <cellStyle name="Vírgula 11 2 2 2 4 2" xfId="12046"/>
    <cellStyle name="Vírgula 11 2 2 2 4 2 2" xfId="31778"/>
    <cellStyle name="Vírgula 11 2 2 2 4 2 2 2" xfId="40921"/>
    <cellStyle name="Vírgula 11 2 2 2 4 2 3" xfId="36350"/>
    <cellStyle name="Vírgula 11 2 2 2 4 2 4" xfId="27207"/>
    <cellStyle name="Vírgula 11 2 2 2 4 2 5" xfId="44798"/>
    <cellStyle name="Vírgula 11 2 2 2 4 2 6" xfId="22634"/>
    <cellStyle name="Vírgula 11 2 2 2 4 3" xfId="18636"/>
    <cellStyle name="Vírgula 11 2 2 2 4 3 2" xfId="33299"/>
    <cellStyle name="Vírgula 11 2 2 2 4 3 2 2" xfId="42442"/>
    <cellStyle name="Vírgula 11 2 2 2 4 3 3" xfId="37871"/>
    <cellStyle name="Vírgula 11 2 2 2 4 3 4" xfId="28728"/>
    <cellStyle name="Vírgula 11 2 2 2 4 3 5" xfId="45941"/>
    <cellStyle name="Vírgula 11 2 2 2 4 3 6" xfId="24155"/>
    <cellStyle name="Vírgula 11 2 2 2 4 4" xfId="30258"/>
    <cellStyle name="Vírgula 11 2 2 2 4 4 2" xfId="39401"/>
    <cellStyle name="Vírgula 11 2 2 2 4 5" xfId="34830"/>
    <cellStyle name="Vírgula 11 2 2 2 4 6" xfId="25687"/>
    <cellStyle name="Vírgula 11 2 2 2 4 7" xfId="43656"/>
    <cellStyle name="Vírgula 11 2 2 2 4 8" xfId="21114"/>
    <cellStyle name="Vírgula 11 2 2 2 5" xfId="7659"/>
    <cellStyle name="Vírgula 11 2 2 2 5 2" xfId="30765"/>
    <cellStyle name="Vírgula 11 2 2 2 5 2 2" xfId="39908"/>
    <cellStyle name="Vírgula 11 2 2 2 5 3" xfId="35337"/>
    <cellStyle name="Vírgula 11 2 2 2 5 4" xfId="26194"/>
    <cellStyle name="Vírgula 11 2 2 2 5 5" xfId="44037"/>
    <cellStyle name="Vírgula 11 2 2 2 5 6" xfId="21621"/>
    <cellStyle name="Vírgula 11 2 2 2 6" xfId="14249"/>
    <cellStyle name="Vírgula 11 2 2 2 6 2" xfId="32286"/>
    <cellStyle name="Vírgula 11 2 2 2 6 2 2" xfId="41429"/>
    <cellStyle name="Vírgula 11 2 2 2 6 3" xfId="36858"/>
    <cellStyle name="Vírgula 11 2 2 2 6 4" xfId="27715"/>
    <cellStyle name="Vírgula 11 2 2 2 6 5" xfId="45180"/>
    <cellStyle name="Vírgula 11 2 2 2 6 6" xfId="23142"/>
    <cellStyle name="Vírgula 11 2 2 2 7" xfId="29244"/>
    <cellStyle name="Vírgula 11 2 2 2 7 2" xfId="38387"/>
    <cellStyle name="Vírgula 11 2 2 2 8" xfId="33816"/>
    <cellStyle name="Vírgula 11 2 2 2 9" xfId="24673"/>
    <cellStyle name="Vírgula 11 2 2 3" xfId="1615"/>
    <cellStyle name="Vírgula 11 2 2 3 10" xfId="20225"/>
    <cellStyle name="Vírgula 11 2 2 3 2" xfId="3806"/>
    <cellStyle name="Vírgula 11 2 2 3 2 2" xfId="10396"/>
    <cellStyle name="Vírgula 11 2 2 3 2 2 2" xfId="31396"/>
    <cellStyle name="Vírgula 11 2 2 3 2 2 2 2" xfId="40539"/>
    <cellStyle name="Vírgula 11 2 2 3 2 2 3" xfId="35968"/>
    <cellStyle name="Vírgula 11 2 2 3 2 2 4" xfId="26825"/>
    <cellStyle name="Vírgula 11 2 2 3 2 2 5" xfId="44511"/>
    <cellStyle name="Vírgula 11 2 2 3 2 2 6" xfId="22252"/>
    <cellStyle name="Vírgula 11 2 2 3 2 3" xfId="16986"/>
    <cellStyle name="Vírgula 11 2 2 3 2 3 2" xfId="32917"/>
    <cellStyle name="Vírgula 11 2 2 3 2 3 2 2" xfId="42060"/>
    <cellStyle name="Vírgula 11 2 2 3 2 3 3" xfId="37489"/>
    <cellStyle name="Vírgula 11 2 2 3 2 3 4" xfId="28346"/>
    <cellStyle name="Vírgula 11 2 2 3 2 3 5" xfId="45654"/>
    <cellStyle name="Vírgula 11 2 2 3 2 3 6" xfId="23773"/>
    <cellStyle name="Vírgula 11 2 2 3 2 4" xfId="29876"/>
    <cellStyle name="Vírgula 11 2 2 3 2 4 2" xfId="39019"/>
    <cellStyle name="Vírgula 11 2 2 3 2 5" xfId="34448"/>
    <cellStyle name="Vírgula 11 2 2 3 2 6" xfId="25305"/>
    <cellStyle name="Vírgula 11 2 2 3 2 7" xfId="43369"/>
    <cellStyle name="Vírgula 11 2 2 3 2 8" xfId="20732"/>
    <cellStyle name="Vírgula 11 2 2 3 3" xfId="6004"/>
    <cellStyle name="Vírgula 11 2 2 3 3 2" xfId="12594"/>
    <cellStyle name="Vírgula 11 2 2 3 3 2 2" xfId="31902"/>
    <cellStyle name="Vírgula 11 2 2 3 3 2 2 2" xfId="41045"/>
    <cellStyle name="Vírgula 11 2 2 3 3 2 3" xfId="36474"/>
    <cellStyle name="Vírgula 11 2 2 3 3 2 4" xfId="27331"/>
    <cellStyle name="Vírgula 11 2 2 3 3 2 5" xfId="44891"/>
    <cellStyle name="Vírgula 11 2 2 3 3 2 6" xfId="22758"/>
    <cellStyle name="Vírgula 11 2 2 3 3 3" xfId="19184"/>
    <cellStyle name="Vírgula 11 2 2 3 3 3 2" xfId="33423"/>
    <cellStyle name="Vírgula 11 2 2 3 3 3 2 2" xfId="42566"/>
    <cellStyle name="Vírgula 11 2 2 3 3 3 3" xfId="37995"/>
    <cellStyle name="Vírgula 11 2 2 3 3 3 4" xfId="28852"/>
    <cellStyle name="Vírgula 11 2 2 3 3 3 5" xfId="46034"/>
    <cellStyle name="Vírgula 11 2 2 3 3 3 6" xfId="24279"/>
    <cellStyle name="Vírgula 11 2 2 3 3 4" xfId="30382"/>
    <cellStyle name="Vírgula 11 2 2 3 3 4 2" xfId="39525"/>
    <cellStyle name="Vírgula 11 2 2 3 3 5" xfId="34954"/>
    <cellStyle name="Vírgula 11 2 2 3 3 6" xfId="25811"/>
    <cellStyle name="Vírgula 11 2 2 3 3 7" xfId="43749"/>
    <cellStyle name="Vírgula 11 2 2 3 3 8" xfId="21238"/>
    <cellStyle name="Vírgula 11 2 2 3 4" xfId="8207"/>
    <cellStyle name="Vírgula 11 2 2 3 4 2" xfId="30889"/>
    <cellStyle name="Vírgula 11 2 2 3 4 2 2" xfId="40032"/>
    <cellStyle name="Vírgula 11 2 2 3 4 3" xfId="35461"/>
    <cellStyle name="Vírgula 11 2 2 3 4 4" xfId="26318"/>
    <cellStyle name="Vírgula 11 2 2 3 4 5" xfId="44130"/>
    <cellStyle name="Vírgula 11 2 2 3 4 6" xfId="21745"/>
    <cellStyle name="Vírgula 11 2 2 3 5" xfId="14797"/>
    <cellStyle name="Vírgula 11 2 2 3 5 2" xfId="32410"/>
    <cellStyle name="Vírgula 11 2 2 3 5 2 2" xfId="41553"/>
    <cellStyle name="Vírgula 11 2 2 3 5 3" xfId="36982"/>
    <cellStyle name="Vírgula 11 2 2 3 5 4" xfId="27839"/>
    <cellStyle name="Vírgula 11 2 2 3 5 5" xfId="45273"/>
    <cellStyle name="Vírgula 11 2 2 3 5 6" xfId="23266"/>
    <cellStyle name="Vírgula 11 2 2 3 6" xfId="29369"/>
    <cellStyle name="Vírgula 11 2 2 3 6 2" xfId="38512"/>
    <cellStyle name="Vírgula 11 2 2 3 7" xfId="33941"/>
    <cellStyle name="Vírgula 11 2 2 3 8" xfId="24798"/>
    <cellStyle name="Vírgula 11 2 2 3 9" xfId="42988"/>
    <cellStyle name="Vírgula 11 2 2 4" xfId="2707"/>
    <cellStyle name="Vírgula 11 2 2 4 2" xfId="9297"/>
    <cellStyle name="Vírgula 11 2 2 4 2 2" xfId="31143"/>
    <cellStyle name="Vírgula 11 2 2 4 2 2 2" xfId="40286"/>
    <cellStyle name="Vírgula 11 2 2 4 2 3" xfId="35715"/>
    <cellStyle name="Vírgula 11 2 2 4 2 4" xfId="26572"/>
    <cellStyle name="Vírgula 11 2 2 4 2 5" xfId="44321"/>
    <cellStyle name="Vírgula 11 2 2 4 2 6" xfId="21999"/>
    <cellStyle name="Vírgula 11 2 2 4 3" xfId="15887"/>
    <cellStyle name="Vírgula 11 2 2 4 3 2" xfId="32664"/>
    <cellStyle name="Vírgula 11 2 2 4 3 2 2" xfId="41807"/>
    <cellStyle name="Vírgula 11 2 2 4 3 3" xfId="37236"/>
    <cellStyle name="Vírgula 11 2 2 4 3 4" xfId="28093"/>
    <cellStyle name="Vírgula 11 2 2 4 3 5" xfId="45464"/>
    <cellStyle name="Vírgula 11 2 2 4 3 6" xfId="23520"/>
    <cellStyle name="Vírgula 11 2 2 4 4" xfId="29623"/>
    <cellStyle name="Vírgula 11 2 2 4 4 2" xfId="38766"/>
    <cellStyle name="Vírgula 11 2 2 4 5" xfId="34195"/>
    <cellStyle name="Vírgula 11 2 2 4 6" xfId="25052"/>
    <cellStyle name="Vírgula 11 2 2 4 7" xfId="43179"/>
    <cellStyle name="Vírgula 11 2 2 4 8" xfId="20479"/>
    <cellStyle name="Vírgula 11 2 2 5" xfId="4893"/>
    <cellStyle name="Vírgula 11 2 2 5 2" xfId="11483"/>
    <cellStyle name="Vírgula 11 2 2 5 2 2" xfId="31649"/>
    <cellStyle name="Vírgula 11 2 2 5 2 2 2" xfId="40792"/>
    <cellStyle name="Vírgula 11 2 2 5 2 3" xfId="36221"/>
    <cellStyle name="Vírgula 11 2 2 5 2 4" xfId="27078"/>
    <cellStyle name="Vírgula 11 2 2 5 2 5" xfId="44701"/>
    <cellStyle name="Vírgula 11 2 2 5 2 6" xfId="22505"/>
    <cellStyle name="Vírgula 11 2 2 5 3" xfId="18073"/>
    <cellStyle name="Vírgula 11 2 2 5 3 2" xfId="33170"/>
    <cellStyle name="Vírgula 11 2 2 5 3 2 2" xfId="42313"/>
    <cellStyle name="Vírgula 11 2 2 5 3 3" xfId="37742"/>
    <cellStyle name="Vírgula 11 2 2 5 3 4" xfId="28599"/>
    <cellStyle name="Vírgula 11 2 2 5 3 5" xfId="45844"/>
    <cellStyle name="Vírgula 11 2 2 5 3 6" xfId="24026"/>
    <cellStyle name="Vírgula 11 2 2 5 4" xfId="30129"/>
    <cellStyle name="Vírgula 11 2 2 5 4 2" xfId="39272"/>
    <cellStyle name="Vírgula 11 2 2 5 5" xfId="34701"/>
    <cellStyle name="Vírgula 11 2 2 5 6" xfId="25558"/>
    <cellStyle name="Vírgula 11 2 2 5 7" xfId="43559"/>
    <cellStyle name="Vírgula 11 2 2 5 8" xfId="20985"/>
    <cellStyle name="Vírgula 11 2 2 6" xfId="7096"/>
    <cellStyle name="Vírgula 11 2 2 6 2" xfId="30636"/>
    <cellStyle name="Vírgula 11 2 2 6 2 2" xfId="39779"/>
    <cellStyle name="Vírgula 11 2 2 6 3" xfId="35208"/>
    <cellStyle name="Vírgula 11 2 2 6 4" xfId="26065"/>
    <cellStyle name="Vírgula 11 2 2 6 5" xfId="43940"/>
    <cellStyle name="Vírgula 11 2 2 6 6" xfId="21492"/>
    <cellStyle name="Vírgula 11 2 2 7" xfId="13686"/>
    <cellStyle name="Vírgula 11 2 2 7 2" xfId="32157"/>
    <cellStyle name="Vírgula 11 2 2 7 2 2" xfId="41300"/>
    <cellStyle name="Vírgula 11 2 2 7 3" xfId="36729"/>
    <cellStyle name="Vírgula 11 2 2 7 4" xfId="27586"/>
    <cellStyle name="Vírgula 11 2 2 7 5" xfId="45083"/>
    <cellStyle name="Vírgula 11 2 2 7 6" xfId="23013"/>
    <cellStyle name="Vírgula 11 2 2 8" xfId="29115"/>
    <cellStyle name="Vírgula 11 2 2 8 2" xfId="38258"/>
    <cellStyle name="Vírgula 11 2 2 9" xfId="33687"/>
    <cellStyle name="Vírgula 11 2 3" xfId="808"/>
    <cellStyle name="Vírgula 11 2 3 10" xfId="42850"/>
    <cellStyle name="Vírgula 11 2 3 11" xfId="20040"/>
    <cellStyle name="Vírgula 11 2 3 2" xfId="1911"/>
    <cellStyle name="Vírgula 11 2 3 2 10" xfId="20294"/>
    <cellStyle name="Vírgula 11 2 3 2 2" xfId="4101"/>
    <cellStyle name="Vírgula 11 2 3 2 2 2" xfId="10691"/>
    <cellStyle name="Vírgula 11 2 3 2 2 2 2" xfId="31465"/>
    <cellStyle name="Vírgula 11 2 3 2 2 2 2 2" xfId="40608"/>
    <cellStyle name="Vírgula 11 2 3 2 2 2 3" xfId="36037"/>
    <cellStyle name="Vírgula 11 2 3 2 2 2 4" xfId="26894"/>
    <cellStyle name="Vírgula 11 2 3 2 2 2 5" xfId="44563"/>
    <cellStyle name="Vírgula 11 2 3 2 2 2 6" xfId="22321"/>
    <cellStyle name="Vírgula 11 2 3 2 2 3" xfId="17281"/>
    <cellStyle name="Vírgula 11 2 3 2 2 3 2" xfId="32986"/>
    <cellStyle name="Vírgula 11 2 3 2 2 3 2 2" xfId="42129"/>
    <cellStyle name="Vírgula 11 2 3 2 2 3 3" xfId="37558"/>
    <cellStyle name="Vírgula 11 2 3 2 2 3 4" xfId="28415"/>
    <cellStyle name="Vírgula 11 2 3 2 2 3 5" xfId="45706"/>
    <cellStyle name="Vírgula 11 2 3 2 2 3 6" xfId="23842"/>
    <cellStyle name="Vírgula 11 2 3 2 2 4" xfId="29945"/>
    <cellStyle name="Vírgula 11 2 3 2 2 4 2" xfId="39088"/>
    <cellStyle name="Vírgula 11 2 3 2 2 5" xfId="34517"/>
    <cellStyle name="Vírgula 11 2 3 2 2 6" xfId="25374"/>
    <cellStyle name="Vírgula 11 2 3 2 2 7" xfId="43421"/>
    <cellStyle name="Vírgula 11 2 3 2 2 8" xfId="20801"/>
    <cellStyle name="Vírgula 11 2 3 2 3" xfId="6299"/>
    <cellStyle name="Vírgula 11 2 3 2 3 2" xfId="12889"/>
    <cellStyle name="Vírgula 11 2 3 2 3 2 2" xfId="31971"/>
    <cellStyle name="Vírgula 11 2 3 2 3 2 2 2" xfId="41114"/>
    <cellStyle name="Vírgula 11 2 3 2 3 2 3" xfId="36543"/>
    <cellStyle name="Vírgula 11 2 3 2 3 2 4" xfId="27400"/>
    <cellStyle name="Vírgula 11 2 3 2 3 2 5" xfId="44943"/>
    <cellStyle name="Vírgula 11 2 3 2 3 2 6" xfId="22827"/>
    <cellStyle name="Vírgula 11 2 3 2 3 3" xfId="19479"/>
    <cellStyle name="Vírgula 11 2 3 2 3 3 2" xfId="33492"/>
    <cellStyle name="Vírgula 11 2 3 2 3 3 2 2" xfId="42635"/>
    <cellStyle name="Vírgula 11 2 3 2 3 3 3" xfId="38064"/>
    <cellStyle name="Vírgula 11 2 3 2 3 3 4" xfId="28921"/>
    <cellStyle name="Vírgula 11 2 3 2 3 3 5" xfId="46086"/>
    <cellStyle name="Vírgula 11 2 3 2 3 3 6" xfId="24348"/>
    <cellStyle name="Vírgula 11 2 3 2 3 4" xfId="30451"/>
    <cellStyle name="Vírgula 11 2 3 2 3 4 2" xfId="39594"/>
    <cellStyle name="Vírgula 11 2 3 2 3 5" xfId="35023"/>
    <cellStyle name="Vírgula 11 2 3 2 3 6" xfId="25880"/>
    <cellStyle name="Vírgula 11 2 3 2 3 7" xfId="43801"/>
    <cellStyle name="Vírgula 11 2 3 2 3 8" xfId="21307"/>
    <cellStyle name="Vírgula 11 2 3 2 4" xfId="8502"/>
    <cellStyle name="Vírgula 11 2 3 2 4 2" xfId="30958"/>
    <cellStyle name="Vírgula 11 2 3 2 4 2 2" xfId="40101"/>
    <cellStyle name="Vírgula 11 2 3 2 4 3" xfId="35530"/>
    <cellStyle name="Vírgula 11 2 3 2 4 4" xfId="26387"/>
    <cellStyle name="Vírgula 11 2 3 2 4 5" xfId="44182"/>
    <cellStyle name="Vírgula 11 2 3 2 4 6" xfId="21814"/>
    <cellStyle name="Vírgula 11 2 3 2 5" xfId="15092"/>
    <cellStyle name="Vírgula 11 2 3 2 5 2" xfId="32479"/>
    <cellStyle name="Vírgula 11 2 3 2 5 2 2" xfId="41622"/>
    <cellStyle name="Vírgula 11 2 3 2 5 3" xfId="37051"/>
    <cellStyle name="Vírgula 11 2 3 2 5 4" xfId="27908"/>
    <cellStyle name="Vírgula 11 2 3 2 5 5" xfId="45325"/>
    <cellStyle name="Vírgula 11 2 3 2 5 6" xfId="23335"/>
    <cellStyle name="Vírgula 11 2 3 2 6" xfId="29438"/>
    <cellStyle name="Vírgula 11 2 3 2 6 2" xfId="38581"/>
    <cellStyle name="Vírgula 11 2 3 2 7" xfId="34010"/>
    <cellStyle name="Vírgula 11 2 3 2 8" xfId="24867"/>
    <cellStyle name="Vírgula 11 2 3 2 9" xfId="43040"/>
    <cellStyle name="Vírgula 11 2 3 3" xfId="3002"/>
    <cellStyle name="Vírgula 11 2 3 3 2" xfId="9592"/>
    <cellStyle name="Vírgula 11 2 3 3 2 2" xfId="31212"/>
    <cellStyle name="Vírgula 11 2 3 3 2 2 2" xfId="40355"/>
    <cellStyle name="Vírgula 11 2 3 3 2 3" xfId="35784"/>
    <cellStyle name="Vírgula 11 2 3 3 2 4" xfId="26641"/>
    <cellStyle name="Vírgula 11 2 3 3 2 5" xfId="44373"/>
    <cellStyle name="Vírgula 11 2 3 3 2 6" xfId="22068"/>
    <cellStyle name="Vírgula 11 2 3 3 3" xfId="16182"/>
    <cellStyle name="Vírgula 11 2 3 3 3 2" xfId="32733"/>
    <cellStyle name="Vírgula 11 2 3 3 3 2 2" xfId="41876"/>
    <cellStyle name="Vírgula 11 2 3 3 3 3" xfId="37305"/>
    <cellStyle name="Vírgula 11 2 3 3 3 4" xfId="28162"/>
    <cellStyle name="Vírgula 11 2 3 3 3 5" xfId="45516"/>
    <cellStyle name="Vírgula 11 2 3 3 3 6" xfId="23589"/>
    <cellStyle name="Vírgula 11 2 3 3 4" xfId="29692"/>
    <cellStyle name="Vírgula 11 2 3 3 4 2" xfId="38835"/>
    <cellStyle name="Vírgula 11 2 3 3 5" xfId="34264"/>
    <cellStyle name="Vírgula 11 2 3 3 6" xfId="25121"/>
    <cellStyle name="Vírgula 11 2 3 3 7" xfId="43231"/>
    <cellStyle name="Vírgula 11 2 3 3 8" xfId="20548"/>
    <cellStyle name="Vírgula 11 2 3 4" xfId="5200"/>
    <cellStyle name="Vírgula 11 2 3 4 2" xfId="11790"/>
    <cellStyle name="Vírgula 11 2 3 4 2 2" xfId="31718"/>
    <cellStyle name="Vírgula 11 2 3 4 2 2 2" xfId="40861"/>
    <cellStyle name="Vírgula 11 2 3 4 2 3" xfId="36290"/>
    <cellStyle name="Vírgula 11 2 3 4 2 4" xfId="27147"/>
    <cellStyle name="Vírgula 11 2 3 4 2 5" xfId="44753"/>
    <cellStyle name="Vírgula 11 2 3 4 2 6" xfId="22574"/>
    <cellStyle name="Vírgula 11 2 3 4 3" xfId="18380"/>
    <cellStyle name="Vírgula 11 2 3 4 3 2" xfId="33239"/>
    <cellStyle name="Vírgula 11 2 3 4 3 2 2" xfId="42382"/>
    <cellStyle name="Vírgula 11 2 3 4 3 3" xfId="37811"/>
    <cellStyle name="Vírgula 11 2 3 4 3 4" xfId="28668"/>
    <cellStyle name="Vírgula 11 2 3 4 3 5" xfId="45896"/>
    <cellStyle name="Vírgula 11 2 3 4 3 6" xfId="24095"/>
    <cellStyle name="Vírgula 11 2 3 4 4" xfId="30198"/>
    <cellStyle name="Vírgula 11 2 3 4 4 2" xfId="39341"/>
    <cellStyle name="Vírgula 11 2 3 4 5" xfId="34770"/>
    <cellStyle name="Vírgula 11 2 3 4 6" xfId="25627"/>
    <cellStyle name="Vírgula 11 2 3 4 7" xfId="43611"/>
    <cellStyle name="Vírgula 11 2 3 4 8" xfId="21054"/>
    <cellStyle name="Vírgula 11 2 3 5" xfId="7403"/>
    <cellStyle name="Vírgula 11 2 3 5 2" xfId="30705"/>
    <cellStyle name="Vírgula 11 2 3 5 2 2" xfId="39848"/>
    <cellStyle name="Vírgula 11 2 3 5 3" xfId="35277"/>
    <cellStyle name="Vírgula 11 2 3 5 4" xfId="26134"/>
    <cellStyle name="Vírgula 11 2 3 5 5" xfId="43992"/>
    <cellStyle name="Vírgula 11 2 3 5 6" xfId="21561"/>
    <cellStyle name="Vírgula 11 2 3 6" xfId="13993"/>
    <cellStyle name="Vírgula 11 2 3 6 2" xfId="32226"/>
    <cellStyle name="Vírgula 11 2 3 6 2 2" xfId="41369"/>
    <cellStyle name="Vírgula 11 2 3 6 3" xfId="36798"/>
    <cellStyle name="Vírgula 11 2 3 6 4" xfId="27655"/>
    <cellStyle name="Vírgula 11 2 3 6 5" xfId="45135"/>
    <cellStyle name="Vírgula 11 2 3 6 6" xfId="23082"/>
    <cellStyle name="Vírgula 11 2 3 7" xfId="29184"/>
    <cellStyle name="Vírgula 11 2 3 7 2" xfId="38327"/>
    <cellStyle name="Vírgula 11 2 3 8" xfId="33756"/>
    <cellStyle name="Vírgula 11 2 3 9" xfId="24613"/>
    <cellStyle name="Vírgula 11 2 4" xfId="1359"/>
    <cellStyle name="Vírgula 11 2 4 10" xfId="20165"/>
    <cellStyle name="Vírgula 11 2 4 2" xfId="3550"/>
    <cellStyle name="Vírgula 11 2 4 2 2" xfId="10140"/>
    <cellStyle name="Vírgula 11 2 4 2 2 2" xfId="31336"/>
    <cellStyle name="Vírgula 11 2 4 2 2 2 2" xfId="40479"/>
    <cellStyle name="Vírgula 11 2 4 2 2 3" xfId="35908"/>
    <cellStyle name="Vírgula 11 2 4 2 2 4" xfId="26765"/>
    <cellStyle name="Vírgula 11 2 4 2 2 5" xfId="44466"/>
    <cellStyle name="Vírgula 11 2 4 2 2 6" xfId="22192"/>
    <cellStyle name="Vírgula 11 2 4 2 3" xfId="16730"/>
    <cellStyle name="Vírgula 11 2 4 2 3 2" xfId="32857"/>
    <cellStyle name="Vírgula 11 2 4 2 3 2 2" xfId="42000"/>
    <cellStyle name="Vírgula 11 2 4 2 3 3" xfId="37429"/>
    <cellStyle name="Vírgula 11 2 4 2 3 4" xfId="28286"/>
    <cellStyle name="Vírgula 11 2 4 2 3 5" xfId="45609"/>
    <cellStyle name="Vírgula 11 2 4 2 3 6" xfId="23713"/>
    <cellStyle name="Vírgula 11 2 4 2 4" xfId="29816"/>
    <cellStyle name="Vírgula 11 2 4 2 4 2" xfId="38959"/>
    <cellStyle name="Vírgula 11 2 4 2 5" xfId="34388"/>
    <cellStyle name="Vírgula 11 2 4 2 6" xfId="25245"/>
    <cellStyle name="Vírgula 11 2 4 2 7" xfId="43324"/>
    <cellStyle name="Vírgula 11 2 4 2 8" xfId="20672"/>
    <cellStyle name="Vírgula 11 2 4 3" xfId="5748"/>
    <cellStyle name="Vírgula 11 2 4 3 2" xfId="12338"/>
    <cellStyle name="Vírgula 11 2 4 3 2 2" xfId="31842"/>
    <cellStyle name="Vírgula 11 2 4 3 2 2 2" xfId="40985"/>
    <cellStyle name="Vírgula 11 2 4 3 2 3" xfId="36414"/>
    <cellStyle name="Vírgula 11 2 4 3 2 4" xfId="27271"/>
    <cellStyle name="Vírgula 11 2 4 3 2 5" xfId="44846"/>
    <cellStyle name="Vírgula 11 2 4 3 2 6" xfId="22698"/>
    <cellStyle name="Vírgula 11 2 4 3 3" xfId="18928"/>
    <cellStyle name="Vírgula 11 2 4 3 3 2" xfId="33363"/>
    <cellStyle name="Vírgula 11 2 4 3 3 2 2" xfId="42506"/>
    <cellStyle name="Vírgula 11 2 4 3 3 3" xfId="37935"/>
    <cellStyle name="Vírgula 11 2 4 3 3 4" xfId="28792"/>
    <cellStyle name="Vírgula 11 2 4 3 3 5" xfId="45989"/>
    <cellStyle name="Vírgula 11 2 4 3 3 6" xfId="24219"/>
    <cellStyle name="Vírgula 11 2 4 3 4" xfId="30322"/>
    <cellStyle name="Vírgula 11 2 4 3 4 2" xfId="39465"/>
    <cellStyle name="Vírgula 11 2 4 3 5" xfId="34894"/>
    <cellStyle name="Vírgula 11 2 4 3 6" xfId="25751"/>
    <cellStyle name="Vírgula 11 2 4 3 7" xfId="43704"/>
    <cellStyle name="Vírgula 11 2 4 3 8" xfId="21178"/>
    <cellStyle name="Vírgula 11 2 4 4" xfId="7951"/>
    <cellStyle name="Vírgula 11 2 4 4 2" xfId="30829"/>
    <cellStyle name="Vírgula 11 2 4 4 2 2" xfId="39972"/>
    <cellStyle name="Vírgula 11 2 4 4 3" xfId="35401"/>
    <cellStyle name="Vírgula 11 2 4 4 4" xfId="26258"/>
    <cellStyle name="Vírgula 11 2 4 4 5" xfId="44085"/>
    <cellStyle name="Vírgula 11 2 4 4 6" xfId="21685"/>
    <cellStyle name="Vírgula 11 2 4 5" xfId="14541"/>
    <cellStyle name="Vírgula 11 2 4 5 2" xfId="32350"/>
    <cellStyle name="Vírgula 11 2 4 5 2 2" xfId="41493"/>
    <cellStyle name="Vírgula 11 2 4 5 3" xfId="36922"/>
    <cellStyle name="Vírgula 11 2 4 5 4" xfId="27779"/>
    <cellStyle name="Vírgula 11 2 4 5 5" xfId="45228"/>
    <cellStyle name="Vírgula 11 2 4 5 6" xfId="23206"/>
    <cellStyle name="Vírgula 11 2 4 6" xfId="29309"/>
    <cellStyle name="Vírgula 11 2 4 6 2" xfId="38452"/>
    <cellStyle name="Vírgula 11 2 4 7" xfId="33881"/>
    <cellStyle name="Vírgula 11 2 4 8" xfId="24738"/>
    <cellStyle name="Vírgula 11 2 4 9" xfId="42943"/>
    <cellStyle name="Vírgula 11 2 5" xfId="2451"/>
    <cellStyle name="Vírgula 11 2 5 2" xfId="9041"/>
    <cellStyle name="Vírgula 11 2 5 2 2" xfId="31083"/>
    <cellStyle name="Vírgula 11 2 5 2 2 2" xfId="40226"/>
    <cellStyle name="Vírgula 11 2 5 2 3" xfId="35655"/>
    <cellStyle name="Vírgula 11 2 5 2 4" xfId="26512"/>
    <cellStyle name="Vírgula 11 2 5 2 5" xfId="44276"/>
    <cellStyle name="Vírgula 11 2 5 2 6" xfId="21939"/>
    <cellStyle name="Vírgula 11 2 5 3" xfId="15631"/>
    <cellStyle name="Vírgula 11 2 5 3 2" xfId="32604"/>
    <cellStyle name="Vírgula 11 2 5 3 2 2" xfId="41747"/>
    <cellStyle name="Vírgula 11 2 5 3 3" xfId="37176"/>
    <cellStyle name="Vírgula 11 2 5 3 4" xfId="28033"/>
    <cellStyle name="Vírgula 11 2 5 3 5" xfId="45419"/>
    <cellStyle name="Vírgula 11 2 5 3 6" xfId="23460"/>
    <cellStyle name="Vírgula 11 2 5 4" xfId="29563"/>
    <cellStyle name="Vírgula 11 2 5 4 2" xfId="38706"/>
    <cellStyle name="Vírgula 11 2 5 5" xfId="34135"/>
    <cellStyle name="Vírgula 11 2 5 6" xfId="24992"/>
    <cellStyle name="Vírgula 11 2 5 7" xfId="43134"/>
    <cellStyle name="Vírgula 11 2 5 8" xfId="20419"/>
    <cellStyle name="Vírgula 11 2 6" xfId="4637"/>
    <cellStyle name="Vírgula 11 2 6 2" xfId="11227"/>
    <cellStyle name="Vírgula 11 2 6 2 2" xfId="31589"/>
    <cellStyle name="Vírgula 11 2 6 2 2 2" xfId="40732"/>
    <cellStyle name="Vírgula 11 2 6 2 3" xfId="36161"/>
    <cellStyle name="Vírgula 11 2 6 2 4" xfId="27018"/>
    <cellStyle name="Vírgula 11 2 6 2 5" xfId="44656"/>
    <cellStyle name="Vírgula 11 2 6 2 6" xfId="22445"/>
    <cellStyle name="Vírgula 11 2 6 3" xfId="17817"/>
    <cellStyle name="Vírgula 11 2 6 3 2" xfId="33110"/>
    <cellStyle name="Vírgula 11 2 6 3 2 2" xfId="42253"/>
    <cellStyle name="Vírgula 11 2 6 3 3" xfId="37682"/>
    <cellStyle name="Vírgula 11 2 6 3 4" xfId="28539"/>
    <cellStyle name="Vírgula 11 2 6 3 5" xfId="45799"/>
    <cellStyle name="Vírgula 11 2 6 3 6" xfId="23966"/>
    <cellStyle name="Vírgula 11 2 6 4" xfId="30069"/>
    <cellStyle name="Vírgula 11 2 6 4 2" xfId="39212"/>
    <cellStyle name="Vírgula 11 2 6 5" xfId="34641"/>
    <cellStyle name="Vírgula 11 2 6 6" xfId="25498"/>
    <cellStyle name="Vírgula 11 2 6 7" xfId="43514"/>
    <cellStyle name="Vírgula 11 2 6 8" xfId="20925"/>
    <cellStyle name="Vírgula 11 2 7" xfId="6840"/>
    <cellStyle name="Vírgula 11 2 7 2" xfId="30576"/>
    <cellStyle name="Vírgula 11 2 7 2 2" xfId="39719"/>
    <cellStyle name="Vírgula 11 2 7 3" xfId="35148"/>
    <cellStyle name="Vírgula 11 2 7 4" xfId="26005"/>
    <cellStyle name="Vírgula 11 2 7 5" xfId="43895"/>
    <cellStyle name="Vírgula 11 2 7 6" xfId="21432"/>
    <cellStyle name="Vírgula 11 2 8" xfId="13430"/>
    <cellStyle name="Vírgula 11 2 8 2" xfId="32097"/>
    <cellStyle name="Vírgula 11 2 8 2 2" xfId="41240"/>
    <cellStyle name="Vírgula 11 2 8 3" xfId="36669"/>
    <cellStyle name="Vírgula 11 2 8 4" xfId="27526"/>
    <cellStyle name="Vírgula 11 2 8 5" xfId="45038"/>
    <cellStyle name="Vírgula 11 2 8 6" xfId="22953"/>
    <cellStyle name="Vírgula 11 2 9" xfId="29053"/>
    <cellStyle name="Vírgula 11 2 9 2" xfId="38196"/>
    <cellStyle name="Vírgula 11 3" xfId="393"/>
    <cellStyle name="Vírgula 11 3 10" xfId="24516"/>
    <cellStyle name="Vírgula 11 3 11" xfId="42777"/>
    <cellStyle name="Vírgula 11 3 12" xfId="19943"/>
    <cellStyle name="Vírgula 11 3 2" xfId="948"/>
    <cellStyle name="Vírgula 11 3 2 10" xfId="42874"/>
    <cellStyle name="Vírgula 11 3 2 11" xfId="20072"/>
    <cellStyle name="Vírgula 11 3 2 2" xfId="2051"/>
    <cellStyle name="Vírgula 11 3 2 2 10" xfId="20326"/>
    <cellStyle name="Vírgula 11 3 2 2 2" xfId="4241"/>
    <cellStyle name="Vírgula 11 3 2 2 2 2" xfId="10831"/>
    <cellStyle name="Vírgula 11 3 2 2 2 2 2" xfId="31497"/>
    <cellStyle name="Vírgula 11 3 2 2 2 2 2 2" xfId="40640"/>
    <cellStyle name="Vírgula 11 3 2 2 2 2 3" xfId="36069"/>
    <cellStyle name="Vírgula 11 3 2 2 2 2 4" xfId="26926"/>
    <cellStyle name="Vírgula 11 3 2 2 2 2 5" xfId="44587"/>
    <cellStyle name="Vírgula 11 3 2 2 2 2 6" xfId="22353"/>
    <cellStyle name="Vírgula 11 3 2 2 2 3" xfId="17421"/>
    <cellStyle name="Vírgula 11 3 2 2 2 3 2" xfId="33018"/>
    <cellStyle name="Vírgula 11 3 2 2 2 3 2 2" xfId="42161"/>
    <cellStyle name="Vírgula 11 3 2 2 2 3 3" xfId="37590"/>
    <cellStyle name="Vírgula 11 3 2 2 2 3 4" xfId="28447"/>
    <cellStyle name="Vírgula 11 3 2 2 2 3 5" xfId="45730"/>
    <cellStyle name="Vírgula 11 3 2 2 2 3 6" xfId="23874"/>
    <cellStyle name="Vírgula 11 3 2 2 2 4" xfId="29977"/>
    <cellStyle name="Vírgula 11 3 2 2 2 4 2" xfId="39120"/>
    <cellStyle name="Vírgula 11 3 2 2 2 5" xfId="34549"/>
    <cellStyle name="Vírgula 11 3 2 2 2 6" xfId="25406"/>
    <cellStyle name="Vírgula 11 3 2 2 2 7" xfId="43445"/>
    <cellStyle name="Vírgula 11 3 2 2 2 8" xfId="20833"/>
    <cellStyle name="Vírgula 11 3 2 2 3" xfId="6439"/>
    <cellStyle name="Vírgula 11 3 2 2 3 2" xfId="13029"/>
    <cellStyle name="Vírgula 11 3 2 2 3 2 2" xfId="32003"/>
    <cellStyle name="Vírgula 11 3 2 2 3 2 2 2" xfId="41146"/>
    <cellStyle name="Vírgula 11 3 2 2 3 2 3" xfId="36575"/>
    <cellStyle name="Vírgula 11 3 2 2 3 2 4" xfId="27432"/>
    <cellStyle name="Vírgula 11 3 2 2 3 2 5" xfId="44967"/>
    <cellStyle name="Vírgula 11 3 2 2 3 2 6" xfId="22859"/>
    <cellStyle name="Vírgula 11 3 2 2 3 3" xfId="19619"/>
    <cellStyle name="Vírgula 11 3 2 2 3 3 2" xfId="33524"/>
    <cellStyle name="Vírgula 11 3 2 2 3 3 2 2" xfId="42667"/>
    <cellStyle name="Vírgula 11 3 2 2 3 3 3" xfId="38096"/>
    <cellStyle name="Vírgula 11 3 2 2 3 3 4" xfId="28953"/>
    <cellStyle name="Vírgula 11 3 2 2 3 3 5" xfId="46110"/>
    <cellStyle name="Vírgula 11 3 2 2 3 3 6" xfId="24380"/>
    <cellStyle name="Vírgula 11 3 2 2 3 4" xfId="30483"/>
    <cellStyle name="Vírgula 11 3 2 2 3 4 2" xfId="39626"/>
    <cellStyle name="Vírgula 11 3 2 2 3 5" xfId="35055"/>
    <cellStyle name="Vírgula 11 3 2 2 3 6" xfId="25912"/>
    <cellStyle name="Vírgula 11 3 2 2 3 7" xfId="43825"/>
    <cellStyle name="Vírgula 11 3 2 2 3 8" xfId="21339"/>
    <cellStyle name="Vírgula 11 3 2 2 4" xfId="8642"/>
    <cellStyle name="Vírgula 11 3 2 2 4 2" xfId="30990"/>
    <cellStyle name="Vírgula 11 3 2 2 4 2 2" xfId="40133"/>
    <cellStyle name="Vírgula 11 3 2 2 4 3" xfId="35562"/>
    <cellStyle name="Vírgula 11 3 2 2 4 4" xfId="26419"/>
    <cellStyle name="Vírgula 11 3 2 2 4 5" xfId="44206"/>
    <cellStyle name="Vírgula 11 3 2 2 4 6" xfId="21846"/>
    <cellStyle name="Vírgula 11 3 2 2 5" xfId="15232"/>
    <cellStyle name="Vírgula 11 3 2 2 5 2" xfId="32511"/>
    <cellStyle name="Vírgula 11 3 2 2 5 2 2" xfId="41654"/>
    <cellStyle name="Vírgula 11 3 2 2 5 3" xfId="37083"/>
    <cellStyle name="Vírgula 11 3 2 2 5 4" xfId="27940"/>
    <cellStyle name="Vírgula 11 3 2 2 5 5" xfId="45349"/>
    <cellStyle name="Vírgula 11 3 2 2 5 6" xfId="23367"/>
    <cellStyle name="Vírgula 11 3 2 2 6" xfId="29470"/>
    <cellStyle name="Vírgula 11 3 2 2 6 2" xfId="38613"/>
    <cellStyle name="Vírgula 11 3 2 2 7" xfId="34042"/>
    <cellStyle name="Vírgula 11 3 2 2 8" xfId="24899"/>
    <cellStyle name="Vírgula 11 3 2 2 9" xfId="43064"/>
    <cellStyle name="Vírgula 11 3 2 3" xfId="3142"/>
    <cellStyle name="Vírgula 11 3 2 3 2" xfId="9732"/>
    <cellStyle name="Vírgula 11 3 2 3 2 2" xfId="31244"/>
    <cellStyle name="Vírgula 11 3 2 3 2 2 2" xfId="40387"/>
    <cellStyle name="Vírgula 11 3 2 3 2 3" xfId="35816"/>
    <cellStyle name="Vírgula 11 3 2 3 2 4" xfId="26673"/>
    <cellStyle name="Vírgula 11 3 2 3 2 5" xfId="44397"/>
    <cellStyle name="Vírgula 11 3 2 3 2 6" xfId="22100"/>
    <cellStyle name="Vírgula 11 3 2 3 3" xfId="16322"/>
    <cellStyle name="Vírgula 11 3 2 3 3 2" xfId="32765"/>
    <cellStyle name="Vírgula 11 3 2 3 3 2 2" xfId="41908"/>
    <cellStyle name="Vírgula 11 3 2 3 3 3" xfId="37337"/>
    <cellStyle name="Vírgula 11 3 2 3 3 4" xfId="28194"/>
    <cellStyle name="Vírgula 11 3 2 3 3 5" xfId="45540"/>
    <cellStyle name="Vírgula 11 3 2 3 3 6" xfId="23621"/>
    <cellStyle name="Vírgula 11 3 2 3 4" xfId="29724"/>
    <cellStyle name="Vírgula 11 3 2 3 4 2" xfId="38867"/>
    <cellStyle name="Vírgula 11 3 2 3 5" xfId="34296"/>
    <cellStyle name="Vírgula 11 3 2 3 6" xfId="25153"/>
    <cellStyle name="Vírgula 11 3 2 3 7" xfId="43255"/>
    <cellStyle name="Vírgula 11 3 2 3 8" xfId="20580"/>
    <cellStyle name="Vírgula 11 3 2 4" xfId="5340"/>
    <cellStyle name="Vírgula 11 3 2 4 2" xfId="11930"/>
    <cellStyle name="Vírgula 11 3 2 4 2 2" xfId="31750"/>
    <cellStyle name="Vírgula 11 3 2 4 2 2 2" xfId="40893"/>
    <cellStyle name="Vírgula 11 3 2 4 2 3" xfId="36322"/>
    <cellStyle name="Vírgula 11 3 2 4 2 4" xfId="27179"/>
    <cellStyle name="Vírgula 11 3 2 4 2 5" xfId="44777"/>
    <cellStyle name="Vírgula 11 3 2 4 2 6" xfId="22606"/>
    <cellStyle name="Vírgula 11 3 2 4 3" xfId="18520"/>
    <cellStyle name="Vírgula 11 3 2 4 3 2" xfId="33271"/>
    <cellStyle name="Vírgula 11 3 2 4 3 2 2" xfId="42414"/>
    <cellStyle name="Vírgula 11 3 2 4 3 3" xfId="37843"/>
    <cellStyle name="Vírgula 11 3 2 4 3 4" xfId="28700"/>
    <cellStyle name="Vírgula 11 3 2 4 3 5" xfId="45920"/>
    <cellStyle name="Vírgula 11 3 2 4 3 6" xfId="24127"/>
    <cellStyle name="Vírgula 11 3 2 4 4" xfId="30230"/>
    <cellStyle name="Vírgula 11 3 2 4 4 2" xfId="39373"/>
    <cellStyle name="Vírgula 11 3 2 4 5" xfId="34802"/>
    <cellStyle name="Vírgula 11 3 2 4 6" xfId="25659"/>
    <cellStyle name="Vírgula 11 3 2 4 7" xfId="43635"/>
    <cellStyle name="Vírgula 11 3 2 4 8" xfId="21086"/>
    <cellStyle name="Vírgula 11 3 2 5" xfId="7543"/>
    <cellStyle name="Vírgula 11 3 2 5 2" xfId="30737"/>
    <cellStyle name="Vírgula 11 3 2 5 2 2" xfId="39880"/>
    <cellStyle name="Vírgula 11 3 2 5 3" xfId="35309"/>
    <cellStyle name="Vírgula 11 3 2 5 4" xfId="26166"/>
    <cellStyle name="Vírgula 11 3 2 5 5" xfId="44016"/>
    <cellStyle name="Vírgula 11 3 2 5 6" xfId="21593"/>
    <cellStyle name="Vírgula 11 3 2 6" xfId="14133"/>
    <cellStyle name="Vírgula 11 3 2 6 2" xfId="32258"/>
    <cellStyle name="Vírgula 11 3 2 6 2 2" xfId="41401"/>
    <cellStyle name="Vírgula 11 3 2 6 3" xfId="36830"/>
    <cellStyle name="Vírgula 11 3 2 6 4" xfId="27687"/>
    <cellStyle name="Vírgula 11 3 2 6 5" xfId="45159"/>
    <cellStyle name="Vírgula 11 3 2 6 6" xfId="23114"/>
    <cellStyle name="Vírgula 11 3 2 7" xfId="29216"/>
    <cellStyle name="Vírgula 11 3 2 7 2" xfId="38359"/>
    <cellStyle name="Vírgula 11 3 2 8" xfId="33788"/>
    <cellStyle name="Vírgula 11 3 2 9" xfId="24645"/>
    <cellStyle name="Vírgula 11 3 3" xfId="1499"/>
    <cellStyle name="Vírgula 11 3 3 10" xfId="20197"/>
    <cellStyle name="Vírgula 11 3 3 2" xfId="3690"/>
    <cellStyle name="Vírgula 11 3 3 2 2" xfId="10280"/>
    <cellStyle name="Vírgula 11 3 3 2 2 2" xfId="31368"/>
    <cellStyle name="Vírgula 11 3 3 2 2 2 2" xfId="40511"/>
    <cellStyle name="Vírgula 11 3 3 2 2 3" xfId="35940"/>
    <cellStyle name="Vírgula 11 3 3 2 2 4" xfId="26797"/>
    <cellStyle name="Vírgula 11 3 3 2 2 5" xfId="44490"/>
    <cellStyle name="Vírgula 11 3 3 2 2 6" xfId="22224"/>
    <cellStyle name="Vírgula 11 3 3 2 3" xfId="16870"/>
    <cellStyle name="Vírgula 11 3 3 2 3 2" xfId="32889"/>
    <cellStyle name="Vírgula 11 3 3 2 3 2 2" xfId="42032"/>
    <cellStyle name="Vírgula 11 3 3 2 3 3" xfId="37461"/>
    <cellStyle name="Vírgula 11 3 3 2 3 4" xfId="28318"/>
    <cellStyle name="Vírgula 11 3 3 2 3 5" xfId="45633"/>
    <cellStyle name="Vírgula 11 3 3 2 3 6" xfId="23745"/>
    <cellStyle name="Vírgula 11 3 3 2 4" xfId="29848"/>
    <cellStyle name="Vírgula 11 3 3 2 4 2" xfId="38991"/>
    <cellStyle name="Vírgula 11 3 3 2 5" xfId="34420"/>
    <cellStyle name="Vírgula 11 3 3 2 6" xfId="25277"/>
    <cellStyle name="Vírgula 11 3 3 2 7" xfId="43348"/>
    <cellStyle name="Vírgula 11 3 3 2 8" xfId="20704"/>
    <cellStyle name="Vírgula 11 3 3 3" xfId="5888"/>
    <cellStyle name="Vírgula 11 3 3 3 2" xfId="12478"/>
    <cellStyle name="Vírgula 11 3 3 3 2 2" xfId="31874"/>
    <cellStyle name="Vírgula 11 3 3 3 2 2 2" xfId="41017"/>
    <cellStyle name="Vírgula 11 3 3 3 2 3" xfId="36446"/>
    <cellStyle name="Vírgula 11 3 3 3 2 4" xfId="27303"/>
    <cellStyle name="Vírgula 11 3 3 3 2 5" xfId="44870"/>
    <cellStyle name="Vírgula 11 3 3 3 2 6" xfId="22730"/>
    <cellStyle name="Vírgula 11 3 3 3 3" xfId="19068"/>
    <cellStyle name="Vírgula 11 3 3 3 3 2" xfId="33395"/>
    <cellStyle name="Vírgula 11 3 3 3 3 2 2" xfId="42538"/>
    <cellStyle name="Vírgula 11 3 3 3 3 3" xfId="37967"/>
    <cellStyle name="Vírgula 11 3 3 3 3 4" xfId="28824"/>
    <cellStyle name="Vírgula 11 3 3 3 3 5" xfId="46013"/>
    <cellStyle name="Vírgula 11 3 3 3 3 6" xfId="24251"/>
    <cellStyle name="Vírgula 11 3 3 3 4" xfId="30354"/>
    <cellStyle name="Vírgula 11 3 3 3 4 2" xfId="39497"/>
    <cellStyle name="Vírgula 11 3 3 3 5" xfId="34926"/>
    <cellStyle name="Vírgula 11 3 3 3 6" xfId="25783"/>
    <cellStyle name="Vírgula 11 3 3 3 7" xfId="43728"/>
    <cellStyle name="Vírgula 11 3 3 3 8" xfId="21210"/>
    <cellStyle name="Vírgula 11 3 3 4" xfId="8091"/>
    <cellStyle name="Vírgula 11 3 3 4 2" xfId="30861"/>
    <cellStyle name="Vírgula 11 3 3 4 2 2" xfId="40004"/>
    <cellStyle name="Vírgula 11 3 3 4 3" xfId="35433"/>
    <cellStyle name="Vírgula 11 3 3 4 4" xfId="26290"/>
    <cellStyle name="Vírgula 11 3 3 4 5" xfId="44109"/>
    <cellStyle name="Vírgula 11 3 3 4 6" xfId="21717"/>
    <cellStyle name="Vírgula 11 3 3 5" xfId="14681"/>
    <cellStyle name="Vírgula 11 3 3 5 2" xfId="32382"/>
    <cellStyle name="Vírgula 11 3 3 5 2 2" xfId="41525"/>
    <cellStyle name="Vírgula 11 3 3 5 3" xfId="36954"/>
    <cellStyle name="Vírgula 11 3 3 5 4" xfId="27811"/>
    <cellStyle name="Vírgula 11 3 3 5 5" xfId="45252"/>
    <cellStyle name="Vírgula 11 3 3 5 6" xfId="23238"/>
    <cellStyle name="Vírgula 11 3 3 6" xfId="29341"/>
    <cellStyle name="Vírgula 11 3 3 6 2" xfId="38484"/>
    <cellStyle name="Vírgula 11 3 3 7" xfId="33913"/>
    <cellStyle name="Vírgula 11 3 3 8" xfId="24770"/>
    <cellStyle name="Vírgula 11 3 3 9" xfId="42967"/>
    <cellStyle name="Vírgula 11 3 4" xfId="2591"/>
    <cellStyle name="Vírgula 11 3 4 2" xfId="9181"/>
    <cellStyle name="Vírgula 11 3 4 2 2" xfId="31115"/>
    <cellStyle name="Vírgula 11 3 4 2 2 2" xfId="40258"/>
    <cellStyle name="Vírgula 11 3 4 2 3" xfId="35687"/>
    <cellStyle name="Vírgula 11 3 4 2 4" xfId="26544"/>
    <cellStyle name="Vírgula 11 3 4 2 5" xfId="44300"/>
    <cellStyle name="Vírgula 11 3 4 2 6" xfId="21971"/>
    <cellStyle name="Vírgula 11 3 4 3" xfId="15771"/>
    <cellStyle name="Vírgula 11 3 4 3 2" xfId="32636"/>
    <cellStyle name="Vírgula 11 3 4 3 2 2" xfId="41779"/>
    <cellStyle name="Vírgula 11 3 4 3 3" xfId="37208"/>
    <cellStyle name="Vírgula 11 3 4 3 4" xfId="28065"/>
    <cellStyle name="Vírgula 11 3 4 3 5" xfId="45443"/>
    <cellStyle name="Vírgula 11 3 4 3 6" xfId="23492"/>
    <cellStyle name="Vírgula 11 3 4 4" xfId="29595"/>
    <cellStyle name="Vírgula 11 3 4 4 2" xfId="38738"/>
    <cellStyle name="Vírgula 11 3 4 5" xfId="34167"/>
    <cellStyle name="Vírgula 11 3 4 6" xfId="25024"/>
    <cellStyle name="Vírgula 11 3 4 7" xfId="43158"/>
    <cellStyle name="Vírgula 11 3 4 8" xfId="20451"/>
    <cellStyle name="Vírgula 11 3 5" xfId="4777"/>
    <cellStyle name="Vírgula 11 3 5 2" xfId="11367"/>
    <cellStyle name="Vírgula 11 3 5 2 2" xfId="31621"/>
    <cellStyle name="Vírgula 11 3 5 2 2 2" xfId="40764"/>
    <cellStyle name="Vírgula 11 3 5 2 3" xfId="36193"/>
    <cellStyle name="Vírgula 11 3 5 2 4" xfId="27050"/>
    <cellStyle name="Vírgula 11 3 5 2 5" xfId="44680"/>
    <cellStyle name="Vírgula 11 3 5 2 6" xfId="22477"/>
    <cellStyle name="Vírgula 11 3 5 3" xfId="17957"/>
    <cellStyle name="Vírgula 11 3 5 3 2" xfId="33142"/>
    <cellStyle name="Vírgula 11 3 5 3 2 2" xfId="42285"/>
    <cellStyle name="Vírgula 11 3 5 3 3" xfId="37714"/>
    <cellStyle name="Vírgula 11 3 5 3 4" xfId="28571"/>
    <cellStyle name="Vírgula 11 3 5 3 5" xfId="45823"/>
    <cellStyle name="Vírgula 11 3 5 3 6" xfId="23998"/>
    <cellStyle name="Vírgula 11 3 5 4" xfId="30101"/>
    <cellStyle name="Vírgula 11 3 5 4 2" xfId="39244"/>
    <cellStyle name="Vírgula 11 3 5 5" xfId="34673"/>
    <cellStyle name="Vírgula 11 3 5 6" xfId="25530"/>
    <cellStyle name="Vírgula 11 3 5 7" xfId="43538"/>
    <cellStyle name="Vírgula 11 3 5 8" xfId="20957"/>
    <cellStyle name="Vírgula 11 3 6" xfId="6980"/>
    <cellStyle name="Vírgula 11 3 6 2" xfId="30608"/>
    <cellStyle name="Vírgula 11 3 6 2 2" xfId="39751"/>
    <cellStyle name="Vírgula 11 3 6 3" xfId="35180"/>
    <cellStyle name="Vírgula 11 3 6 4" xfId="26037"/>
    <cellStyle name="Vírgula 11 3 6 5" xfId="43919"/>
    <cellStyle name="Vírgula 11 3 6 6" xfId="21464"/>
    <cellStyle name="Vírgula 11 3 7" xfId="13570"/>
    <cellStyle name="Vírgula 11 3 7 2" xfId="32129"/>
    <cellStyle name="Vírgula 11 3 7 2 2" xfId="41272"/>
    <cellStyle name="Vírgula 11 3 7 3" xfId="36701"/>
    <cellStyle name="Vírgula 11 3 7 4" xfId="27558"/>
    <cellStyle name="Vírgula 11 3 7 5" xfId="45062"/>
    <cellStyle name="Vírgula 11 3 7 6" xfId="22985"/>
    <cellStyle name="Vírgula 11 3 8" xfId="29087"/>
    <cellStyle name="Vírgula 11 3 8 2" xfId="38230"/>
    <cellStyle name="Vírgula 11 3 9" xfId="33659"/>
    <cellStyle name="Vírgula 11 4" xfId="704"/>
    <cellStyle name="Vírgula 11 4 10" xfId="42829"/>
    <cellStyle name="Vírgula 11 4 11" xfId="20012"/>
    <cellStyle name="Vírgula 11 4 2" xfId="1807"/>
    <cellStyle name="Vírgula 11 4 2 10" xfId="20266"/>
    <cellStyle name="Vírgula 11 4 2 2" xfId="3997"/>
    <cellStyle name="Vírgula 11 4 2 2 2" xfId="10587"/>
    <cellStyle name="Vírgula 11 4 2 2 2 2" xfId="31437"/>
    <cellStyle name="Vírgula 11 4 2 2 2 2 2" xfId="40580"/>
    <cellStyle name="Vírgula 11 4 2 2 2 3" xfId="36009"/>
    <cellStyle name="Vírgula 11 4 2 2 2 4" xfId="26866"/>
    <cellStyle name="Vírgula 11 4 2 2 2 5" xfId="44542"/>
    <cellStyle name="Vírgula 11 4 2 2 2 6" xfId="22293"/>
    <cellStyle name="Vírgula 11 4 2 2 3" xfId="17177"/>
    <cellStyle name="Vírgula 11 4 2 2 3 2" xfId="32958"/>
    <cellStyle name="Vírgula 11 4 2 2 3 2 2" xfId="42101"/>
    <cellStyle name="Vírgula 11 4 2 2 3 3" xfId="37530"/>
    <cellStyle name="Vírgula 11 4 2 2 3 4" xfId="28387"/>
    <cellStyle name="Vírgula 11 4 2 2 3 5" xfId="45685"/>
    <cellStyle name="Vírgula 11 4 2 2 3 6" xfId="23814"/>
    <cellStyle name="Vírgula 11 4 2 2 4" xfId="29917"/>
    <cellStyle name="Vírgula 11 4 2 2 4 2" xfId="39060"/>
    <cellStyle name="Vírgula 11 4 2 2 5" xfId="34489"/>
    <cellStyle name="Vírgula 11 4 2 2 6" xfId="25346"/>
    <cellStyle name="Vírgula 11 4 2 2 7" xfId="43400"/>
    <cellStyle name="Vírgula 11 4 2 2 8" xfId="20773"/>
    <cellStyle name="Vírgula 11 4 2 3" xfId="6195"/>
    <cellStyle name="Vírgula 11 4 2 3 2" xfId="12785"/>
    <cellStyle name="Vírgula 11 4 2 3 2 2" xfId="31943"/>
    <cellStyle name="Vírgula 11 4 2 3 2 2 2" xfId="41086"/>
    <cellStyle name="Vírgula 11 4 2 3 2 3" xfId="36515"/>
    <cellStyle name="Vírgula 11 4 2 3 2 4" xfId="27372"/>
    <cellStyle name="Vírgula 11 4 2 3 2 5" xfId="44922"/>
    <cellStyle name="Vírgula 11 4 2 3 2 6" xfId="22799"/>
    <cellStyle name="Vírgula 11 4 2 3 3" xfId="19375"/>
    <cellStyle name="Vírgula 11 4 2 3 3 2" xfId="33464"/>
    <cellStyle name="Vírgula 11 4 2 3 3 2 2" xfId="42607"/>
    <cellStyle name="Vírgula 11 4 2 3 3 3" xfId="38036"/>
    <cellStyle name="Vírgula 11 4 2 3 3 4" xfId="28893"/>
    <cellStyle name="Vírgula 11 4 2 3 3 5" xfId="46065"/>
    <cellStyle name="Vírgula 11 4 2 3 3 6" xfId="24320"/>
    <cellStyle name="Vírgula 11 4 2 3 4" xfId="30423"/>
    <cellStyle name="Vírgula 11 4 2 3 4 2" xfId="39566"/>
    <cellStyle name="Vírgula 11 4 2 3 5" xfId="34995"/>
    <cellStyle name="Vírgula 11 4 2 3 6" xfId="25852"/>
    <cellStyle name="Vírgula 11 4 2 3 7" xfId="43780"/>
    <cellStyle name="Vírgula 11 4 2 3 8" xfId="21279"/>
    <cellStyle name="Vírgula 11 4 2 4" xfId="8398"/>
    <cellStyle name="Vírgula 11 4 2 4 2" xfId="30930"/>
    <cellStyle name="Vírgula 11 4 2 4 2 2" xfId="40073"/>
    <cellStyle name="Vírgula 11 4 2 4 3" xfId="35502"/>
    <cellStyle name="Vírgula 11 4 2 4 4" xfId="26359"/>
    <cellStyle name="Vírgula 11 4 2 4 5" xfId="44161"/>
    <cellStyle name="Vírgula 11 4 2 4 6" xfId="21786"/>
    <cellStyle name="Vírgula 11 4 2 5" xfId="14988"/>
    <cellStyle name="Vírgula 11 4 2 5 2" xfId="32451"/>
    <cellStyle name="Vírgula 11 4 2 5 2 2" xfId="41594"/>
    <cellStyle name="Vírgula 11 4 2 5 3" xfId="37023"/>
    <cellStyle name="Vírgula 11 4 2 5 4" xfId="27880"/>
    <cellStyle name="Vírgula 11 4 2 5 5" xfId="45304"/>
    <cellStyle name="Vírgula 11 4 2 5 6" xfId="23307"/>
    <cellStyle name="Vírgula 11 4 2 6" xfId="29410"/>
    <cellStyle name="Vírgula 11 4 2 6 2" xfId="38553"/>
    <cellStyle name="Vírgula 11 4 2 7" xfId="33982"/>
    <cellStyle name="Vírgula 11 4 2 8" xfId="24839"/>
    <cellStyle name="Vírgula 11 4 2 9" xfId="43019"/>
    <cellStyle name="Vírgula 11 4 3" xfId="2898"/>
    <cellStyle name="Vírgula 11 4 3 2" xfId="9488"/>
    <cellStyle name="Vírgula 11 4 3 2 2" xfId="31184"/>
    <cellStyle name="Vírgula 11 4 3 2 2 2" xfId="40327"/>
    <cellStyle name="Vírgula 11 4 3 2 3" xfId="35756"/>
    <cellStyle name="Vírgula 11 4 3 2 4" xfId="26613"/>
    <cellStyle name="Vírgula 11 4 3 2 5" xfId="44352"/>
    <cellStyle name="Vírgula 11 4 3 2 6" xfId="22040"/>
    <cellStyle name="Vírgula 11 4 3 3" xfId="16078"/>
    <cellStyle name="Vírgula 11 4 3 3 2" xfId="32705"/>
    <cellStyle name="Vírgula 11 4 3 3 2 2" xfId="41848"/>
    <cellStyle name="Vírgula 11 4 3 3 3" xfId="37277"/>
    <cellStyle name="Vírgula 11 4 3 3 4" xfId="28134"/>
    <cellStyle name="Vírgula 11 4 3 3 5" xfId="45495"/>
    <cellStyle name="Vírgula 11 4 3 3 6" xfId="23561"/>
    <cellStyle name="Vírgula 11 4 3 4" xfId="29664"/>
    <cellStyle name="Vírgula 11 4 3 4 2" xfId="38807"/>
    <cellStyle name="Vírgula 11 4 3 5" xfId="34236"/>
    <cellStyle name="Vírgula 11 4 3 6" xfId="25093"/>
    <cellStyle name="Vírgula 11 4 3 7" xfId="43210"/>
    <cellStyle name="Vírgula 11 4 3 8" xfId="20520"/>
    <cellStyle name="Vírgula 11 4 4" xfId="5096"/>
    <cellStyle name="Vírgula 11 4 4 2" xfId="11686"/>
    <cellStyle name="Vírgula 11 4 4 2 2" xfId="31690"/>
    <cellStyle name="Vírgula 11 4 4 2 2 2" xfId="40833"/>
    <cellStyle name="Vírgula 11 4 4 2 3" xfId="36262"/>
    <cellStyle name="Vírgula 11 4 4 2 4" xfId="27119"/>
    <cellStyle name="Vírgula 11 4 4 2 5" xfId="44732"/>
    <cellStyle name="Vírgula 11 4 4 2 6" xfId="22546"/>
    <cellStyle name="Vírgula 11 4 4 3" xfId="18276"/>
    <cellStyle name="Vírgula 11 4 4 3 2" xfId="33211"/>
    <cellStyle name="Vírgula 11 4 4 3 2 2" xfId="42354"/>
    <cellStyle name="Vírgula 11 4 4 3 3" xfId="37783"/>
    <cellStyle name="Vírgula 11 4 4 3 4" xfId="28640"/>
    <cellStyle name="Vírgula 11 4 4 3 5" xfId="45875"/>
    <cellStyle name="Vírgula 11 4 4 3 6" xfId="24067"/>
    <cellStyle name="Vírgula 11 4 4 4" xfId="30170"/>
    <cellStyle name="Vírgula 11 4 4 4 2" xfId="39313"/>
    <cellStyle name="Vírgula 11 4 4 5" xfId="34742"/>
    <cellStyle name="Vírgula 11 4 4 6" xfId="25599"/>
    <cellStyle name="Vírgula 11 4 4 7" xfId="43590"/>
    <cellStyle name="Vírgula 11 4 4 8" xfId="21026"/>
    <cellStyle name="Vírgula 11 4 5" xfId="7299"/>
    <cellStyle name="Vírgula 11 4 5 2" xfId="30677"/>
    <cellStyle name="Vírgula 11 4 5 2 2" xfId="39820"/>
    <cellStyle name="Vírgula 11 4 5 3" xfId="35249"/>
    <cellStyle name="Vírgula 11 4 5 4" xfId="26106"/>
    <cellStyle name="Vírgula 11 4 5 5" xfId="43971"/>
    <cellStyle name="Vírgula 11 4 5 6" xfId="21533"/>
    <cellStyle name="Vírgula 11 4 6" xfId="13889"/>
    <cellStyle name="Vírgula 11 4 6 2" xfId="32198"/>
    <cellStyle name="Vírgula 11 4 6 2 2" xfId="41341"/>
    <cellStyle name="Vírgula 11 4 6 3" xfId="36770"/>
    <cellStyle name="Vírgula 11 4 6 4" xfId="27627"/>
    <cellStyle name="Vírgula 11 4 6 5" xfId="45114"/>
    <cellStyle name="Vírgula 11 4 6 6" xfId="23054"/>
    <cellStyle name="Vírgula 11 4 7" xfId="29156"/>
    <cellStyle name="Vírgula 11 4 7 2" xfId="38299"/>
    <cellStyle name="Vírgula 11 4 8" xfId="33728"/>
    <cellStyle name="Vírgula 11 4 9" xfId="24585"/>
    <cellStyle name="Vírgula 11 5" xfId="1243"/>
    <cellStyle name="Vírgula 11 5 10" xfId="20137"/>
    <cellStyle name="Vírgula 11 5 2" xfId="3434"/>
    <cellStyle name="Vírgula 11 5 2 2" xfId="10024"/>
    <cellStyle name="Vírgula 11 5 2 2 2" xfId="31308"/>
    <cellStyle name="Vírgula 11 5 2 2 2 2" xfId="40451"/>
    <cellStyle name="Vírgula 11 5 2 2 3" xfId="35880"/>
    <cellStyle name="Vírgula 11 5 2 2 4" xfId="26737"/>
    <cellStyle name="Vírgula 11 5 2 2 5" xfId="44445"/>
    <cellStyle name="Vírgula 11 5 2 2 6" xfId="22164"/>
    <cellStyle name="Vírgula 11 5 2 3" xfId="16614"/>
    <cellStyle name="Vírgula 11 5 2 3 2" xfId="32829"/>
    <cellStyle name="Vírgula 11 5 2 3 2 2" xfId="41972"/>
    <cellStyle name="Vírgula 11 5 2 3 3" xfId="37401"/>
    <cellStyle name="Vírgula 11 5 2 3 4" xfId="28258"/>
    <cellStyle name="Vírgula 11 5 2 3 5" xfId="45588"/>
    <cellStyle name="Vírgula 11 5 2 3 6" xfId="23685"/>
    <cellStyle name="Vírgula 11 5 2 4" xfId="29788"/>
    <cellStyle name="Vírgula 11 5 2 4 2" xfId="38931"/>
    <cellStyle name="Vírgula 11 5 2 5" xfId="34360"/>
    <cellStyle name="Vírgula 11 5 2 6" xfId="25217"/>
    <cellStyle name="Vírgula 11 5 2 7" xfId="43303"/>
    <cellStyle name="Vírgula 11 5 2 8" xfId="20644"/>
    <cellStyle name="Vírgula 11 5 3" xfId="5632"/>
    <cellStyle name="Vírgula 11 5 3 2" xfId="12222"/>
    <cellStyle name="Vírgula 11 5 3 2 2" xfId="31814"/>
    <cellStyle name="Vírgula 11 5 3 2 2 2" xfId="40957"/>
    <cellStyle name="Vírgula 11 5 3 2 3" xfId="36386"/>
    <cellStyle name="Vírgula 11 5 3 2 4" xfId="27243"/>
    <cellStyle name="Vírgula 11 5 3 2 5" xfId="44825"/>
    <cellStyle name="Vírgula 11 5 3 2 6" xfId="22670"/>
    <cellStyle name="Vírgula 11 5 3 3" xfId="18812"/>
    <cellStyle name="Vírgula 11 5 3 3 2" xfId="33335"/>
    <cellStyle name="Vírgula 11 5 3 3 2 2" xfId="42478"/>
    <cellStyle name="Vírgula 11 5 3 3 3" xfId="37907"/>
    <cellStyle name="Vírgula 11 5 3 3 4" xfId="28764"/>
    <cellStyle name="Vírgula 11 5 3 3 5" xfId="45968"/>
    <cellStyle name="Vírgula 11 5 3 3 6" xfId="24191"/>
    <cellStyle name="Vírgula 11 5 3 4" xfId="30294"/>
    <cellStyle name="Vírgula 11 5 3 4 2" xfId="39437"/>
    <cellStyle name="Vírgula 11 5 3 5" xfId="34866"/>
    <cellStyle name="Vírgula 11 5 3 6" xfId="25723"/>
    <cellStyle name="Vírgula 11 5 3 7" xfId="43683"/>
    <cellStyle name="Vírgula 11 5 3 8" xfId="21150"/>
    <cellStyle name="Vírgula 11 5 4" xfId="7835"/>
    <cellStyle name="Vírgula 11 5 4 2" xfId="30801"/>
    <cellStyle name="Vírgula 11 5 4 2 2" xfId="39944"/>
    <cellStyle name="Vírgula 11 5 4 3" xfId="35373"/>
    <cellStyle name="Vírgula 11 5 4 4" xfId="26230"/>
    <cellStyle name="Vírgula 11 5 4 5" xfId="44064"/>
    <cellStyle name="Vírgula 11 5 4 6" xfId="21657"/>
    <cellStyle name="Vírgula 11 5 5" xfId="14425"/>
    <cellStyle name="Vírgula 11 5 5 2" xfId="32322"/>
    <cellStyle name="Vírgula 11 5 5 2 2" xfId="41465"/>
    <cellStyle name="Vírgula 11 5 5 3" xfId="36894"/>
    <cellStyle name="Vírgula 11 5 5 4" xfId="27751"/>
    <cellStyle name="Vírgula 11 5 5 5" xfId="45207"/>
    <cellStyle name="Vírgula 11 5 5 6" xfId="23178"/>
    <cellStyle name="Vírgula 11 5 6" xfId="29281"/>
    <cellStyle name="Vírgula 11 5 6 2" xfId="38424"/>
    <cellStyle name="Vírgula 11 5 7" xfId="33853"/>
    <cellStyle name="Vírgula 11 5 8" xfId="24710"/>
    <cellStyle name="Vírgula 11 5 9" xfId="42922"/>
    <cellStyle name="Vírgula 11 6" xfId="2347"/>
    <cellStyle name="Vírgula 11 6 2" xfId="8937"/>
    <cellStyle name="Vírgula 11 6 2 2" xfId="31055"/>
    <cellStyle name="Vírgula 11 6 2 2 2" xfId="40198"/>
    <cellStyle name="Vírgula 11 6 2 3" xfId="35627"/>
    <cellStyle name="Vírgula 11 6 2 4" xfId="26484"/>
    <cellStyle name="Vírgula 11 6 2 5" xfId="44255"/>
    <cellStyle name="Vírgula 11 6 2 6" xfId="21911"/>
    <cellStyle name="Vírgula 11 6 3" xfId="15527"/>
    <cellStyle name="Vírgula 11 6 3 2" xfId="32576"/>
    <cellStyle name="Vírgula 11 6 3 2 2" xfId="41719"/>
    <cellStyle name="Vírgula 11 6 3 3" xfId="37148"/>
    <cellStyle name="Vírgula 11 6 3 4" xfId="28005"/>
    <cellStyle name="Vírgula 11 6 3 5" xfId="45398"/>
    <cellStyle name="Vírgula 11 6 3 6" xfId="23432"/>
    <cellStyle name="Vírgula 11 6 4" xfId="29535"/>
    <cellStyle name="Vírgula 11 6 4 2" xfId="38678"/>
    <cellStyle name="Vírgula 11 6 5" xfId="34107"/>
    <cellStyle name="Vírgula 11 6 6" xfId="24964"/>
    <cellStyle name="Vírgula 11 6 7" xfId="43113"/>
    <cellStyle name="Vírgula 11 6 8" xfId="20391"/>
    <cellStyle name="Vírgula 11 7" xfId="4521"/>
    <cellStyle name="Vírgula 11 7 2" xfId="11111"/>
    <cellStyle name="Vírgula 11 7 2 2" xfId="31561"/>
    <cellStyle name="Vírgula 11 7 2 2 2" xfId="40704"/>
    <cellStyle name="Vírgula 11 7 2 3" xfId="36133"/>
    <cellStyle name="Vírgula 11 7 2 4" xfId="26990"/>
    <cellStyle name="Vírgula 11 7 2 5" xfId="44635"/>
    <cellStyle name="Vírgula 11 7 2 6" xfId="22417"/>
    <cellStyle name="Vírgula 11 7 3" xfId="17701"/>
    <cellStyle name="Vírgula 11 7 3 2" xfId="33082"/>
    <cellStyle name="Vírgula 11 7 3 2 2" xfId="42225"/>
    <cellStyle name="Vírgula 11 7 3 3" xfId="37654"/>
    <cellStyle name="Vírgula 11 7 3 4" xfId="28511"/>
    <cellStyle name="Vírgula 11 7 3 5" xfId="45778"/>
    <cellStyle name="Vírgula 11 7 3 6" xfId="23938"/>
    <cellStyle name="Vírgula 11 7 4" xfId="30041"/>
    <cellStyle name="Vírgula 11 7 4 2" xfId="39184"/>
    <cellStyle name="Vírgula 11 7 5" xfId="34613"/>
    <cellStyle name="Vírgula 11 7 6" xfId="25470"/>
    <cellStyle name="Vírgula 11 7 7" xfId="43493"/>
    <cellStyle name="Vírgula 11 7 8" xfId="20897"/>
    <cellStyle name="Vírgula 11 8" xfId="6736"/>
    <cellStyle name="Vírgula 11 8 2" xfId="30548"/>
    <cellStyle name="Vírgula 11 8 2 2" xfId="39691"/>
    <cellStyle name="Vírgula 11 8 3" xfId="35120"/>
    <cellStyle name="Vírgula 11 8 4" xfId="25977"/>
    <cellStyle name="Vírgula 11 8 5" xfId="43874"/>
    <cellStyle name="Vírgula 11 8 6" xfId="21404"/>
    <cellStyle name="Vírgula 11 9" xfId="13326"/>
    <cellStyle name="Vírgula 11 9 2" xfId="32069"/>
    <cellStyle name="Vírgula 11 9 2 2" xfId="41212"/>
    <cellStyle name="Vírgula 11 9 3" xfId="36641"/>
    <cellStyle name="Vírgula 11 9 4" xfId="27498"/>
    <cellStyle name="Vírgula 11 9 5" xfId="45017"/>
    <cellStyle name="Vírgula 11 9 6" xfId="22925"/>
    <cellStyle name="Vírgula 12" xfId="154"/>
    <cellStyle name="Vírgula 12 10" xfId="29028"/>
    <cellStyle name="Vírgula 12 10 2" xfId="38171"/>
    <cellStyle name="Vírgula 12 11" xfId="33600"/>
    <cellStyle name="Vírgula 12 12" xfId="24457"/>
    <cellStyle name="Vírgula 12 13" xfId="42734"/>
    <cellStyle name="Vírgula 12 14" xfId="19884"/>
    <cellStyle name="Vírgula 12 2" xfId="272"/>
    <cellStyle name="Vírgula 12 2 10" xfId="33629"/>
    <cellStyle name="Vírgula 12 2 11" xfId="24486"/>
    <cellStyle name="Vírgula 12 2 12" xfId="42755"/>
    <cellStyle name="Vírgula 12 2 13" xfId="19913"/>
    <cellStyle name="Vírgula 12 2 2" xfId="533"/>
    <cellStyle name="Vírgula 12 2 2 10" xfId="24548"/>
    <cellStyle name="Vírgula 12 2 2 11" xfId="42801"/>
    <cellStyle name="Vírgula 12 2 2 12" xfId="19975"/>
    <cellStyle name="Vírgula 12 2 2 2" xfId="1088"/>
    <cellStyle name="Vírgula 12 2 2 2 10" xfId="42898"/>
    <cellStyle name="Vírgula 12 2 2 2 11" xfId="20104"/>
    <cellStyle name="Vírgula 12 2 2 2 2" xfId="2191"/>
    <cellStyle name="Vírgula 12 2 2 2 2 10" xfId="20358"/>
    <cellStyle name="Vírgula 12 2 2 2 2 2" xfId="4381"/>
    <cellStyle name="Vírgula 12 2 2 2 2 2 2" xfId="10971"/>
    <cellStyle name="Vírgula 12 2 2 2 2 2 2 2" xfId="31529"/>
    <cellStyle name="Vírgula 12 2 2 2 2 2 2 2 2" xfId="40672"/>
    <cellStyle name="Vírgula 12 2 2 2 2 2 2 3" xfId="36101"/>
    <cellStyle name="Vírgula 12 2 2 2 2 2 2 4" xfId="26958"/>
    <cellStyle name="Vírgula 12 2 2 2 2 2 2 5" xfId="44611"/>
    <cellStyle name="Vírgula 12 2 2 2 2 2 2 6" xfId="22385"/>
    <cellStyle name="Vírgula 12 2 2 2 2 2 3" xfId="17561"/>
    <cellStyle name="Vírgula 12 2 2 2 2 2 3 2" xfId="33050"/>
    <cellStyle name="Vírgula 12 2 2 2 2 2 3 2 2" xfId="42193"/>
    <cellStyle name="Vírgula 12 2 2 2 2 2 3 3" xfId="37622"/>
    <cellStyle name="Vírgula 12 2 2 2 2 2 3 4" xfId="28479"/>
    <cellStyle name="Vírgula 12 2 2 2 2 2 3 5" xfId="45754"/>
    <cellStyle name="Vírgula 12 2 2 2 2 2 3 6" xfId="23906"/>
    <cellStyle name="Vírgula 12 2 2 2 2 2 4" xfId="30009"/>
    <cellStyle name="Vírgula 12 2 2 2 2 2 4 2" xfId="39152"/>
    <cellStyle name="Vírgula 12 2 2 2 2 2 5" xfId="34581"/>
    <cellStyle name="Vírgula 12 2 2 2 2 2 6" xfId="25438"/>
    <cellStyle name="Vírgula 12 2 2 2 2 2 7" xfId="43469"/>
    <cellStyle name="Vírgula 12 2 2 2 2 2 8" xfId="20865"/>
    <cellStyle name="Vírgula 12 2 2 2 2 3" xfId="6579"/>
    <cellStyle name="Vírgula 12 2 2 2 2 3 2" xfId="13169"/>
    <cellStyle name="Vírgula 12 2 2 2 2 3 2 2" xfId="32035"/>
    <cellStyle name="Vírgula 12 2 2 2 2 3 2 2 2" xfId="41178"/>
    <cellStyle name="Vírgula 12 2 2 2 2 3 2 3" xfId="36607"/>
    <cellStyle name="Vírgula 12 2 2 2 2 3 2 4" xfId="27464"/>
    <cellStyle name="Vírgula 12 2 2 2 2 3 2 5" xfId="44991"/>
    <cellStyle name="Vírgula 12 2 2 2 2 3 2 6" xfId="22891"/>
    <cellStyle name="Vírgula 12 2 2 2 2 3 3" xfId="19759"/>
    <cellStyle name="Vírgula 12 2 2 2 2 3 3 2" xfId="33556"/>
    <cellStyle name="Vírgula 12 2 2 2 2 3 3 2 2" xfId="42699"/>
    <cellStyle name="Vírgula 12 2 2 2 2 3 3 3" xfId="38128"/>
    <cellStyle name="Vírgula 12 2 2 2 2 3 3 4" xfId="28985"/>
    <cellStyle name="Vírgula 12 2 2 2 2 3 3 5" xfId="46134"/>
    <cellStyle name="Vírgula 12 2 2 2 2 3 3 6" xfId="24412"/>
    <cellStyle name="Vírgula 12 2 2 2 2 3 4" xfId="30515"/>
    <cellStyle name="Vírgula 12 2 2 2 2 3 4 2" xfId="39658"/>
    <cellStyle name="Vírgula 12 2 2 2 2 3 5" xfId="35087"/>
    <cellStyle name="Vírgula 12 2 2 2 2 3 6" xfId="25944"/>
    <cellStyle name="Vírgula 12 2 2 2 2 3 7" xfId="43849"/>
    <cellStyle name="Vírgula 12 2 2 2 2 3 8" xfId="21371"/>
    <cellStyle name="Vírgula 12 2 2 2 2 4" xfId="8782"/>
    <cellStyle name="Vírgula 12 2 2 2 2 4 2" xfId="31022"/>
    <cellStyle name="Vírgula 12 2 2 2 2 4 2 2" xfId="40165"/>
    <cellStyle name="Vírgula 12 2 2 2 2 4 3" xfId="35594"/>
    <cellStyle name="Vírgula 12 2 2 2 2 4 4" xfId="26451"/>
    <cellStyle name="Vírgula 12 2 2 2 2 4 5" xfId="44230"/>
    <cellStyle name="Vírgula 12 2 2 2 2 4 6" xfId="21878"/>
    <cellStyle name="Vírgula 12 2 2 2 2 5" xfId="15372"/>
    <cellStyle name="Vírgula 12 2 2 2 2 5 2" xfId="32543"/>
    <cellStyle name="Vírgula 12 2 2 2 2 5 2 2" xfId="41686"/>
    <cellStyle name="Vírgula 12 2 2 2 2 5 3" xfId="37115"/>
    <cellStyle name="Vírgula 12 2 2 2 2 5 4" xfId="27972"/>
    <cellStyle name="Vírgula 12 2 2 2 2 5 5" xfId="45373"/>
    <cellStyle name="Vírgula 12 2 2 2 2 5 6" xfId="23399"/>
    <cellStyle name="Vírgula 12 2 2 2 2 6" xfId="29502"/>
    <cellStyle name="Vírgula 12 2 2 2 2 6 2" xfId="38645"/>
    <cellStyle name="Vírgula 12 2 2 2 2 7" xfId="34074"/>
    <cellStyle name="Vírgula 12 2 2 2 2 8" xfId="24931"/>
    <cellStyle name="Vírgula 12 2 2 2 2 9" xfId="43088"/>
    <cellStyle name="Vírgula 12 2 2 2 3" xfId="3282"/>
    <cellStyle name="Vírgula 12 2 2 2 3 2" xfId="9872"/>
    <cellStyle name="Vírgula 12 2 2 2 3 2 2" xfId="31276"/>
    <cellStyle name="Vírgula 12 2 2 2 3 2 2 2" xfId="40419"/>
    <cellStyle name="Vírgula 12 2 2 2 3 2 3" xfId="35848"/>
    <cellStyle name="Vírgula 12 2 2 2 3 2 4" xfId="26705"/>
    <cellStyle name="Vírgula 12 2 2 2 3 2 5" xfId="44421"/>
    <cellStyle name="Vírgula 12 2 2 2 3 2 6" xfId="22132"/>
    <cellStyle name="Vírgula 12 2 2 2 3 3" xfId="16462"/>
    <cellStyle name="Vírgula 12 2 2 2 3 3 2" xfId="32797"/>
    <cellStyle name="Vírgula 12 2 2 2 3 3 2 2" xfId="41940"/>
    <cellStyle name="Vírgula 12 2 2 2 3 3 3" xfId="37369"/>
    <cellStyle name="Vírgula 12 2 2 2 3 3 4" xfId="28226"/>
    <cellStyle name="Vírgula 12 2 2 2 3 3 5" xfId="45564"/>
    <cellStyle name="Vírgula 12 2 2 2 3 3 6" xfId="23653"/>
    <cellStyle name="Vírgula 12 2 2 2 3 4" xfId="29756"/>
    <cellStyle name="Vírgula 12 2 2 2 3 4 2" xfId="38899"/>
    <cellStyle name="Vírgula 12 2 2 2 3 5" xfId="34328"/>
    <cellStyle name="Vírgula 12 2 2 2 3 6" xfId="25185"/>
    <cellStyle name="Vírgula 12 2 2 2 3 7" xfId="43279"/>
    <cellStyle name="Vírgula 12 2 2 2 3 8" xfId="20612"/>
    <cellStyle name="Vírgula 12 2 2 2 4" xfId="5480"/>
    <cellStyle name="Vírgula 12 2 2 2 4 2" xfId="12070"/>
    <cellStyle name="Vírgula 12 2 2 2 4 2 2" xfId="31782"/>
    <cellStyle name="Vírgula 12 2 2 2 4 2 2 2" xfId="40925"/>
    <cellStyle name="Vírgula 12 2 2 2 4 2 3" xfId="36354"/>
    <cellStyle name="Vírgula 12 2 2 2 4 2 4" xfId="27211"/>
    <cellStyle name="Vírgula 12 2 2 2 4 2 5" xfId="44801"/>
    <cellStyle name="Vírgula 12 2 2 2 4 2 6" xfId="22638"/>
    <cellStyle name="Vírgula 12 2 2 2 4 3" xfId="18660"/>
    <cellStyle name="Vírgula 12 2 2 2 4 3 2" xfId="33303"/>
    <cellStyle name="Vírgula 12 2 2 2 4 3 2 2" xfId="42446"/>
    <cellStyle name="Vírgula 12 2 2 2 4 3 3" xfId="37875"/>
    <cellStyle name="Vírgula 12 2 2 2 4 3 4" xfId="28732"/>
    <cellStyle name="Vírgula 12 2 2 2 4 3 5" xfId="45944"/>
    <cellStyle name="Vírgula 12 2 2 2 4 3 6" xfId="24159"/>
    <cellStyle name="Vírgula 12 2 2 2 4 4" xfId="30262"/>
    <cellStyle name="Vírgula 12 2 2 2 4 4 2" xfId="39405"/>
    <cellStyle name="Vírgula 12 2 2 2 4 5" xfId="34834"/>
    <cellStyle name="Vírgula 12 2 2 2 4 6" xfId="25691"/>
    <cellStyle name="Vírgula 12 2 2 2 4 7" xfId="43659"/>
    <cellStyle name="Vírgula 12 2 2 2 4 8" xfId="21118"/>
    <cellStyle name="Vírgula 12 2 2 2 5" xfId="7683"/>
    <cellStyle name="Vírgula 12 2 2 2 5 2" xfId="30769"/>
    <cellStyle name="Vírgula 12 2 2 2 5 2 2" xfId="39912"/>
    <cellStyle name="Vírgula 12 2 2 2 5 3" xfId="35341"/>
    <cellStyle name="Vírgula 12 2 2 2 5 4" xfId="26198"/>
    <cellStyle name="Vírgula 12 2 2 2 5 5" xfId="44040"/>
    <cellStyle name="Vírgula 12 2 2 2 5 6" xfId="21625"/>
    <cellStyle name="Vírgula 12 2 2 2 6" xfId="14273"/>
    <cellStyle name="Vírgula 12 2 2 2 6 2" xfId="32290"/>
    <cellStyle name="Vírgula 12 2 2 2 6 2 2" xfId="41433"/>
    <cellStyle name="Vírgula 12 2 2 2 6 3" xfId="36862"/>
    <cellStyle name="Vírgula 12 2 2 2 6 4" xfId="27719"/>
    <cellStyle name="Vírgula 12 2 2 2 6 5" xfId="45183"/>
    <cellStyle name="Vírgula 12 2 2 2 6 6" xfId="23146"/>
    <cellStyle name="Vírgula 12 2 2 2 7" xfId="29248"/>
    <cellStyle name="Vírgula 12 2 2 2 7 2" xfId="38391"/>
    <cellStyle name="Vírgula 12 2 2 2 8" xfId="33820"/>
    <cellStyle name="Vírgula 12 2 2 2 9" xfId="24677"/>
    <cellStyle name="Vírgula 12 2 2 3" xfId="1639"/>
    <cellStyle name="Vírgula 12 2 2 3 10" xfId="20229"/>
    <cellStyle name="Vírgula 12 2 2 3 2" xfId="3830"/>
    <cellStyle name="Vírgula 12 2 2 3 2 2" xfId="10420"/>
    <cellStyle name="Vírgula 12 2 2 3 2 2 2" xfId="31400"/>
    <cellStyle name="Vírgula 12 2 2 3 2 2 2 2" xfId="40543"/>
    <cellStyle name="Vírgula 12 2 2 3 2 2 3" xfId="35972"/>
    <cellStyle name="Vírgula 12 2 2 3 2 2 4" xfId="26829"/>
    <cellStyle name="Vírgula 12 2 2 3 2 2 5" xfId="44514"/>
    <cellStyle name="Vírgula 12 2 2 3 2 2 6" xfId="22256"/>
    <cellStyle name="Vírgula 12 2 2 3 2 3" xfId="17010"/>
    <cellStyle name="Vírgula 12 2 2 3 2 3 2" xfId="32921"/>
    <cellStyle name="Vírgula 12 2 2 3 2 3 2 2" xfId="42064"/>
    <cellStyle name="Vírgula 12 2 2 3 2 3 3" xfId="37493"/>
    <cellStyle name="Vírgula 12 2 2 3 2 3 4" xfId="28350"/>
    <cellStyle name="Vírgula 12 2 2 3 2 3 5" xfId="45657"/>
    <cellStyle name="Vírgula 12 2 2 3 2 3 6" xfId="23777"/>
    <cellStyle name="Vírgula 12 2 2 3 2 4" xfId="29880"/>
    <cellStyle name="Vírgula 12 2 2 3 2 4 2" xfId="39023"/>
    <cellStyle name="Vírgula 12 2 2 3 2 5" xfId="34452"/>
    <cellStyle name="Vírgula 12 2 2 3 2 6" xfId="25309"/>
    <cellStyle name="Vírgula 12 2 2 3 2 7" xfId="43372"/>
    <cellStyle name="Vírgula 12 2 2 3 2 8" xfId="20736"/>
    <cellStyle name="Vírgula 12 2 2 3 3" xfId="6028"/>
    <cellStyle name="Vírgula 12 2 2 3 3 2" xfId="12618"/>
    <cellStyle name="Vírgula 12 2 2 3 3 2 2" xfId="31906"/>
    <cellStyle name="Vírgula 12 2 2 3 3 2 2 2" xfId="41049"/>
    <cellStyle name="Vírgula 12 2 2 3 3 2 3" xfId="36478"/>
    <cellStyle name="Vírgula 12 2 2 3 3 2 4" xfId="27335"/>
    <cellStyle name="Vírgula 12 2 2 3 3 2 5" xfId="44894"/>
    <cellStyle name="Vírgula 12 2 2 3 3 2 6" xfId="22762"/>
    <cellStyle name="Vírgula 12 2 2 3 3 3" xfId="19208"/>
    <cellStyle name="Vírgula 12 2 2 3 3 3 2" xfId="33427"/>
    <cellStyle name="Vírgula 12 2 2 3 3 3 2 2" xfId="42570"/>
    <cellStyle name="Vírgula 12 2 2 3 3 3 3" xfId="37999"/>
    <cellStyle name="Vírgula 12 2 2 3 3 3 4" xfId="28856"/>
    <cellStyle name="Vírgula 12 2 2 3 3 3 5" xfId="46037"/>
    <cellStyle name="Vírgula 12 2 2 3 3 3 6" xfId="24283"/>
    <cellStyle name="Vírgula 12 2 2 3 3 4" xfId="30386"/>
    <cellStyle name="Vírgula 12 2 2 3 3 4 2" xfId="39529"/>
    <cellStyle name="Vírgula 12 2 2 3 3 5" xfId="34958"/>
    <cellStyle name="Vírgula 12 2 2 3 3 6" xfId="25815"/>
    <cellStyle name="Vírgula 12 2 2 3 3 7" xfId="43752"/>
    <cellStyle name="Vírgula 12 2 2 3 3 8" xfId="21242"/>
    <cellStyle name="Vírgula 12 2 2 3 4" xfId="8231"/>
    <cellStyle name="Vírgula 12 2 2 3 4 2" xfId="30893"/>
    <cellStyle name="Vírgula 12 2 2 3 4 2 2" xfId="40036"/>
    <cellStyle name="Vírgula 12 2 2 3 4 3" xfId="35465"/>
    <cellStyle name="Vírgula 12 2 2 3 4 4" xfId="26322"/>
    <cellStyle name="Vírgula 12 2 2 3 4 5" xfId="44133"/>
    <cellStyle name="Vírgula 12 2 2 3 4 6" xfId="21749"/>
    <cellStyle name="Vírgula 12 2 2 3 5" xfId="14821"/>
    <cellStyle name="Vírgula 12 2 2 3 5 2" xfId="32414"/>
    <cellStyle name="Vírgula 12 2 2 3 5 2 2" xfId="41557"/>
    <cellStyle name="Vírgula 12 2 2 3 5 3" xfId="36986"/>
    <cellStyle name="Vírgula 12 2 2 3 5 4" xfId="27843"/>
    <cellStyle name="Vírgula 12 2 2 3 5 5" xfId="45276"/>
    <cellStyle name="Vírgula 12 2 2 3 5 6" xfId="23270"/>
    <cellStyle name="Vírgula 12 2 2 3 6" xfId="29373"/>
    <cellStyle name="Vírgula 12 2 2 3 6 2" xfId="38516"/>
    <cellStyle name="Vírgula 12 2 2 3 7" xfId="33945"/>
    <cellStyle name="Vírgula 12 2 2 3 8" xfId="24802"/>
    <cellStyle name="Vírgula 12 2 2 3 9" xfId="42991"/>
    <cellStyle name="Vírgula 12 2 2 4" xfId="2731"/>
    <cellStyle name="Vírgula 12 2 2 4 2" xfId="9321"/>
    <cellStyle name="Vírgula 12 2 2 4 2 2" xfId="31147"/>
    <cellStyle name="Vírgula 12 2 2 4 2 2 2" xfId="40290"/>
    <cellStyle name="Vírgula 12 2 2 4 2 3" xfId="35719"/>
    <cellStyle name="Vírgula 12 2 2 4 2 4" xfId="26576"/>
    <cellStyle name="Vírgula 12 2 2 4 2 5" xfId="44324"/>
    <cellStyle name="Vírgula 12 2 2 4 2 6" xfId="22003"/>
    <cellStyle name="Vírgula 12 2 2 4 3" xfId="15911"/>
    <cellStyle name="Vírgula 12 2 2 4 3 2" xfId="32668"/>
    <cellStyle name="Vírgula 12 2 2 4 3 2 2" xfId="41811"/>
    <cellStyle name="Vírgula 12 2 2 4 3 3" xfId="37240"/>
    <cellStyle name="Vírgula 12 2 2 4 3 4" xfId="28097"/>
    <cellStyle name="Vírgula 12 2 2 4 3 5" xfId="45467"/>
    <cellStyle name="Vírgula 12 2 2 4 3 6" xfId="23524"/>
    <cellStyle name="Vírgula 12 2 2 4 4" xfId="29627"/>
    <cellStyle name="Vírgula 12 2 2 4 4 2" xfId="38770"/>
    <cellStyle name="Vírgula 12 2 2 4 5" xfId="34199"/>
    <cellStyle name="Vírgula 12 2 2 4 6" xfId="25056"/>
    <cellStyle name="Vírgula 12 2 2 4 7" xfId="43182"/>
    <cellStyle name="Vírgula 12 2 2 4 8" xfId="20483"/>
    <cellStyle name="Vírgula 12 2 2 5" xfId="4917"/>
    <cellStyle name="Vírgula 12 2 2 5 2" xfId="11507"/>
    <cellStyle name="Vírgula 12 2 2 5 2 2" xfId="31653"/>
    <cellStyle name="Vírgula 12 2 2 5 2 2 2" xfId="40796"/>
    <cellStyle name="Vírgula 12 2 2 5 2 3" xfId="36225"/>
    <cellStyle name="Vírgula 12 2 2 5 2 4" xfId="27082"/>
    <cellStyle name="Vírgula 12 2 2 5 2 5" xfId="44704"/>
    <cellStyle name="Vírgula 12 2 2 5 2 6" xfId="22509"/>
    <cellStyle name="Vírgula 12 2 2 5 3" xfId="18097"/>
    <cellStyle name="Vírgula 12 2 2 5 3 2" xfId="33174"/>
    <cellStyle name="Vírgula 12 2 2 5 3 2 2" xfId="42317"/>
    <cellStyle name="Vírgula 12 2 2 5 3 3" xfId="37746"/>
    <cellStyle name="Vírgula 12 2 2 5 3 4" xfId="28603"/>
    <cellStyle name="Vírgula 12 2 2 5 3 5" xfId="45847"/>
    <cellStyle name="Vírgula 12 2 2 5 3 6" xfId="24030"/>
    <cellStyle name="Vírgula 12 2 2 5 4" xfId="30133"/>
    <cellStyle name="Vírgula 12 2 2 5 4 2" xfId="39276"/>
    <cellStyle name="Vírgula 12 2 2 5 5" xfId="34705"/>
    <cellStyle name="Vírgula 12 2 2 5 6" xfId="25562"/>
    <cellStyle name="Vírgula 12 2 2 5 7" xfId="43562"/>
    <cellStyle name="Vírgula 12 2 2 5 8" xfId="20989"/>
    <cellStyle name="Vírgula 12 2 2 6" xfId="7120"/>
    <cellStyle name="Vírgula 12 2 2 6 2" xfId="30640"/>
    <cellStyle name="Vírgula 12 2 2 6 2 2" xfId="39783"/>
    <cellStyle name="Vírgula 12 2 2 6 3" xfId="35212"/>
    <cellStyle name="Vírgula 12 2 2 6 4" xfId="26069"/>
    <cellStyle name="Vírgula 12 2 2 6 5" xfId="43943"/>
    <cellStyle name="Vírgula 12 2 2 6 6" xfId="21496"/>
    <cellStyle name="Vírgula 12 2 2 7" xfId="13710"/>
    <cellStyle name="Vírgula 12 2 2 7 2" xfId="32161"/>
    <cellStyle name="Vírgula 12 2 2 7 2 2" xfId="41304"/>
    <cellStyle name="Vírgula 12 2 2 7 3" xfId="36733"/>
    <cellStyle name="Vírgula 12 2 2 7 4" xfId="27590"/>
    <cellStyle name="Vírgula 12 2 2 7 5" xfId="45086"/>
    <cellStyle name="Vírgula 12 2 2 7 6" xfId="23017"/>
    <cellStyle name="Vírgula 12 2 2 8" xfId="29119"/>
    <cellStyle name="Vírgula 12 2 2 8 2" xfId="38262"/>
    <cellStyle name="Vírgula 12 2 2 9" xfId="33691"/>
    <cellStyle name="Vírgula 12 2 3" xfId="832"/>
    <cellStyle name="Vírgula 12 2 3 10" xfId="42853"/>
    <cellStyle name="Vírgula 12 2 3 11" xfId="20044"/>
    <cellStyle name="Vírgula 12 2 3 2" xfId="1935"/>
    <cellStyle name="Vírgula 12 2 3 2 10" xfId="20298"/>
    <cellStyle name="Vírgula 12 2 3 2 2" xfId="4125"/>
    <cellStyle name="Vírgula 12 2 3 2 2 2" xfId="10715"/>
    <cellStyle name="Vírgula 12 2 3 2 2 2 2" xfId="31469"/>
    <cellStyle name="Vírgula 12 2 3 2 2 2 2 2" xfId="40612"/>
    <cellStyle name="Vírgula 12 2 3 2 2 2 3" xfId="36041"/>
    <cellStyle name="Vírgula 12 2 3 2 2 2 4" xfId="26898"/>
    <cellStyle name="Vírgula 12 2 3 2 2 2 5" xfId="44566"/>
    <cellStyle name="Vírgula 12 2 3 2 2 2 6" xfId="22325"/>
    <cellStyle name="Vírgula 12 2 3 2 2 3" xfId="17305"/>
    <cellStyle name="Vírgula 12 2 3 2 2 3 2" xfId="32990"/>
    <cellStyle name="Vírgula 12 2 3 2 2 3 2 2" xfId="42133"/>
    <cellStyle name="Vírgula 12 2 3 2 2 3 3" xfId="37562"/>
    <cellStyle name="Vírgula 12 2 3 2 2 3 4" xfId="28419"/>
    <cellStyle name="Vírgula 12 2 3 2 2 3 5" xfId="45709"/>
    <cellStyle name="Vírgula 12 2 3 2 2 3 6" xfId="23846"/>
    <cellStyle name="Vírgula 12 2 3 2 2 4" xfId="29949"/>
    <cellStyle name="Vírgula 12 2 3 2 2 4 2" xfId="39092"/>
    <cellStyle name="Vírgula 12 2 3 2 2 5" xfId="34521"/>
    <cellStyle name="Vírgula 12 2 3 2 2 6" xfId="25378"/>
    <cellStyle name="Vírgula 12 2 3 2 2 7" xfId="43424"/>
    <cellStyle name="Vírgula 12 2 3 2 2 8" xfId="20805"/>
    <cellStyle name="Vírgula 12 2 3 2 3" xfId="6323"/>
    <cellStyle name="Vírgula 12 2 3 2 3 2" xfId="12913"/>
    <cellStyle name="Vírgula 12 2 3 2 3 2 2" xfId="31975"/>
    <cellStyle name="Vírgula 12 2 3 2 3 2 2 2" xfId="41118"/>
    <cellStyle name="Vírgula 12 2 3 2 3 2 3" xfId="36547"/>
    <cellStyle name="Vírgula 12 2 3 2 3 2 4" xfId="27404"/>
    <cellStyle name="Vírgula 12 2 3 2 3 2 5" xfId="44946"/>
    <cellStyle name="Vírgula 12 2 3 2 3 2 6" xfId="22831"/>
    <cellStyle name="Vírgula 12 2 3 2 3 3" xfId="19503"/>
    <cellStyle name="Vírgula 12 2 3 2 3 3 2" xfId="33496"/>
    <cellStyle name="Vírgula 12 2 3 2 3 3 2 2" xfId="42639"/>
    <cellStyle name="Vírgula 12 2 3 2 3 3 3" xfId="38068"/>
    <cellStyle name="Vírgula 12 2 3 2 3 3 4" xfId="28925"/>
    <cellStyle name="Vírgula 12 2 3 2 3 3 5" xfId="46089"/>
    <cellStyle name="Vírgula 12 2 3 2 3 3 6" xfId="24352"/>
    <cellStyle name="Vírgula 12 2 3 2 3 4" xfId="30455"/>
    <cellStyle name="Vírgula 12 2 3 2 3 4 2" xfId="39598"/>
    <cellStyle name="Vírgula 12 2 3 2 3 5" xfId="35027"/>
    <cellStyle name="Vírgula 12 2 3 2 3 6" xfId="25884"/>
    <cellStyle name="Vírgula 12 2 3 2 3 7" xfId="43804"/>
    <cellStyle name="Vírgula 12 2 3 2 3 8" xfId="21311"/>
    <cellStyle name="Vírgula 12 2 3 2 4" xfId="8526"/>
    <cellStyle name="Vírgula 12 2 3 2 4 2" xfId="30962"/>
    <cellStyle name="Vírgula 12 2 3 2 4 2 2" xfId="40105"/>
    <cellStyle name="Vírgula 12 2 3 2 4 3" xfId="35534"/>
    <cellStyle name="Vírgula 12 2 3 2 4 4" xfId="26391"/>
    <cellStyle name="Vírgula 12 2 3 2 4 5" xfId="44185"/>
    <cellStyle name="Vírgula 12 2 3 2 4 6" xfId="21818"/>
    <cellStyle name="Vírgula 12 2 3 2 5" xfId="15116"/>
    <cellStyle name="Vírgula 12 2 3 2 5 2" xfId="32483"/>
    <cellStyle name="Vírgula 12 2 3 2 5 2 2" xfId="41626"/>
    <cellStyle name="Vírgula 12 2 3 2 5 3" xfId="37055"/>
    <cellStyle name="Vírgula 12 2 3 2 5 4" xfId="27912"/>
    <cellStyle name="Vírgula 12 2 3 2 5 5" xfId="45328"/>
    <cellStyle name="Vírgula 12 2 3 2 5 6" xfId="23339"/>
    <cellStyle name="Vírgula 12 2 3 2 6" xfId="29442"/>
    <cellStyle name="Vírgula 12 2 3 2 6 2" xfId="38585"/>
    <cellStyle name="Vírgula 12 2 3 2 7" xfId="34014"/>
    <cellStyle name="Vírgula 12 2 3 2 8" xfId="24871"/>
    <cellStyle name="Vírgula 12 2 3 2 9" xfId="43043"/>
    <cellStyle name="Vírgula 12 2 3 3" xfId="3026"/>
    <cellStyle name="Vírgula 12 2 3 3 2" xfId="9616"/>
    <cellStyle name="Vírgula 12 2 3 3 2 2" xfId="31216"/>
    <cellStyle name="Vírgula 12 2 3 3 2 2 2" xfId="40359"/>
    <cellStyle name="Vírgula 12 2 3 3 2 3" xfId="35788"/>
    <cellStyle name="Vírgula 12 2 3 3 2 4" xfId="26645"/>
    <cellStyle name="Vírgula 12 2 3 3 2 5" xfId="44376"/>
    <cellStyle name="Vírgula 12 2 3 3 2 6" xfId="22072"/>
    <cellStyle name="Vírgula 12 2 3 3 3" xfId="16206"/>
    <cellStyle name="Vírgula 12 2 3 3 3 2" xfId="32737"/>
    <cellStyle name="Vírgula 12 2 3 3 3 2 2" xfId="41880"/>
    <cellStyle name="Vírgula 12 2 3 3 3 3" xfId="37309"/>
    <cellStyle name="Vírgula 12 2 3 3 3 4" xfId="28166"/>
    <cellStyle name="Vírgula 12 2 3 3 3 5" xfId="45519"/>
    <cellStyle name="Vírgula 12 2 3 3 3 6" xfId="23593"/>
    <cellStyle name="Vírgula 12 2 3 3 4" xfId="29696"/>
    <cellStyle name="Vírgula 12 2 3 3 4 2" xfId="38839"/>
    <cellStyle name="Vírgula 12 2 3 3 5" xfId="34268"/>
    <cellStyle name="Vírgula 12 2 3 3 6" xfId="25125"/>
    <cellStyle name="Vírgula 12 2 3 3 7" xfId="43234"/>
    <cellStyle name="Vírgula 12 2 3 3 8" xfId="20552"/>
    <cellStyle name="Vírgula 12 2 3 4" xfId="5224"/>
    <cellStyle name="Vírgula 12 2 3 4 2" xfId="11814"/>
    <cellStyle name="Vírgula 12 2 3 4 2 2" xfId="31722"/>
    <cellStyle name="Vírgula 12 2 3 4 2 2 2" xfId="40865"/>
    <cellStyle name="Vírgula 12 2 3 4 2 3" xfId="36294"/>
    <cellStyle name="Vírgula 12 2 3 4 2 4" xfId="27151"/>
    <cellStyle name="Vírgula 12 2 3 4 2 5" xfId="44756"/>
    <cellStyle name="Vírgula 12 2 3 4 2 6" xfId="22578"/>
    <cellStyle name="Vírgula 12 2 3 4 3" xfId="18404"/>
    <cellStyle name="Vírgula 12 2 3 4 3 2" xfId="33243"/>
    <cellStyle name="Vírgula 12 2 3 4 3 2 2" xfId="42386"/>
    <cellStyle name="Vírgula 12 2 3 4 3 3" xfId="37815"/>
    <cellStyle name="Vírgula 12 2 3 4 3 4" xfId="28672"/>
    <cellStyle name="Vírgula 12 2 3 4 3 5" xfId="45899"/>
    <cellStyle name="Vírgula 12 2 3 4 3 6" xfId="24099"/>
    <cellStyle name="Vírgula 12 2 3 4 4" xfId="30202"/>
    <cellStyle name="Vírgula 12 2 3 4 4 2" xfId="39345"/>
    <cellStyle name="Vírgula 12 2 3 4 5" xfId="34774"/>
    <cellStyle name="Vírgula 12 2 3 4 6" xfId="25631"/>
    <cellStyle name="Vírgula 12 2 3 4 7" xfId="43614"/>
    <cellStyle name="Vírgula 12 2 3 4 8" xfId="21058"/>
    <cellStyle name="Vírgula 12 2 3 5" xfId="7427"/>
    <cellStyle name="Vírgula 12 2 3 5 2" xfId="30709"/>
    <cellStyle name="Vírgula 12 2 3 5 2 2" xfId="39852"/>
    <cellStyle name="Vírgula 12 2 3 5 3" xfId="35281"/>
    <cellStyle name="Vírgula 12 2 3 5 4" xfId="26138"/>
    <cellStyle name="Vírgula 12 2 3 5 5" xfId="43995"/>
    <cellStyle name="Vírgula 12 2 3 5 6" xfId="21565"/>
    <cellStyle name="Vírgula 12 2 3 6" xfId="14017"/>
    <cellStyle name="Vírgula 12 2 3 6 2" xfId="32230"/>
    <cellStyle name="Vírgula 12 2 3 6 2 2" xfId="41373"/>
    <cellStyle name="Vírgula 12 2 3 6 3" xfId="36802"/>
    <cellStyle name="Vírgula 12 2 3 6 4" xfId="27659"/>
    <cellStyle name="Vírgula 12 2 3 6 5" xfId="45138"/>
    <cellStyle name="Vírgula 12 2 3 6 6" xfId="23086"/>
    <cellStyle name="Vírgula 12 2 3 7" xfId="29188"/>
    <cellStyle name="Vírgula 12 2 3 7 2" xfId="38331"/>
    <cellStyle name="Vírgula 12 2 3 8" xfId="33760"/>
    <cellStyle name="Vírgula 12 2 3 9" xfId="24617"/>
    <cellStyle name="Vírgula 12 2 4" xfId="1383"/>
    <cellStyle name="Vírgula 12 2 4 10" xfId="20169"/>
    <cellStyle name="Vírgula 12 2 4 2" xfId="3574"/>
    <cellStyle name="Vírgula 12 2 4 2 2" xfId="10164"/>
    <cellStyle name="Vírgula 12 2 4 2 2 2" xfId="31340"/>
    <cellStyle name="Vírgula 12 2 4 2 2 2 2" xfId="40483"/>
    <cellStyle name="Vírgula 12 2 4 2 2 3" xfId="35912"/>
    <cellStyle name="Vírgula 12 2 4 2 2 4" xfId="26769"/>
    <cellStyle name="Vírgula 12 2 4 2 2 5" xfId="44469"/>
    <cellStyle name="Vírgula 12 2 4 2 2 6" xfId="22196"/>
    <cellStyle name="Vírgula 12 2 4 2 3" xfId="16754"/>
    <cellStyle name="Vírgula 12 2 4 2 3 2" xfId="32861"/>
    <cellStyle name="Vírgula 12 2 4 2 3 2 2" xfId="42004"/>
    <cellStyle name="Vírgula 12 2 4 2 3 3" xfId="37433"/>
    <cellStyle name="Vírgula 12 2 4 2 3 4" xfId="28290"/>
    <cellStyle name="Vírgula 12 2 4 2 3 5" xfId="45612"/>
    <cellStyle name="Vírgula 12 2 4 2 3 6" xfId="23717"/>
    <cellStyle name="Vírgula 12 2 4 2 4" xfId="29820"/>
    <cellStyle name="Vírgula 12 2 4 2 4 2" xfId="38963"/>
    <cellStyle name="Vírgula 12 2 4 2 5" xfId="34392"/>
    <cellStyle name="Vírgula 12 2 4 2 6" xfId="25249"/>
    <cellStyle name="Vírgula 12 2 4 2 7" xfId="43327"/>
    <cellStyle name="Vírgula 12 2 4 2 8" xfId="20676"/>
    <cellStyle name="Vírgula 12 2 4 3" xfId="5772"/>
    <cellStyle name="Vírgula 12 2 4 3 2" xfId="12362"/>
    <cellStyle name="Vírgula 12 2 4 3 2 2" xfId="31846"/>
    <cellStyle name="Vírgula 12 2 4 3 2 2 2" xfId="40989"/>
    <cellStyle name="Vírgula 12 2 4 3 2 3" xfId="36418"/>
    <cellStyle name="Vírgula 12 2 4 3 2 4" xfId="27275"/>
    <cellStyle name="Vírgula 12 2 4 3 2 5" xfId="44849"/>
    <cellStyle name="Vírgula 12 2 4 3 2 6" xfId="22702"/>
    <cellStyle name="Vírgula 12 2 4 3 3" xfId="18952"/>
    <cellStyle name="Vírgula 12 2 4 3 3 2" xfId="33367"/>
    <cellStyle name="Vírgula 12 2 4 3 3 2 2" xfId="42510"/>
    <cellStyle name="Vírgula 12 2 4 3 3 3" xfId="37939"/>
    <cellStyle name="Vírgula 12 2 4 3 3 4" xfId="28796"/>
    <cellStyle name="Vírgula 12 2 4 3 3 5" xfId="45992"/>
    <cellStyle name="Vírgula 12 2 4 3 3 6" xfId="24223"/>
    <cellStyle name="Vírgula 12 2 4 3 4" xfId="30326"/>
    <cellStyle name="Vírgula 12 2 4 3 4 2" xfId="39469"/>
    <cellStyle name="Vírgula 12 2 4 3 5" xfId="34898"/>
    <cellStyle name="Vírgula 12 2 4 3 6" xfId="25755"/>
    <cellStyle name="Vírgula 12 2 4 3 7" xfId="43707"/>
    <cellStyle name="Vírgula 12 2 4 3 8" xfId="21182"/>
    <cellStyle name="Vírgula 12 2 4 4" xfId="7975"/>
    <cellStyle name="Vírgula 12 2 4 4 2" xfId="30833"/>
    <cellStyle name="Vírgula 12 2 4 4 2 2" xfId="39976"/>
    <cellStyle name="Vírgula 12 2 4 4 3" xfId="35405"/>
    <cellStyle name="Vírgula 12 2 4 4 4" xfId="26262"/>
    <cellStyle name="Vírgula 12 2 4 4 5" xfId="44088"/>
    <cellStyle name="Vírgula 12 2 4 4 6" xfId="21689"/>
    <cellStyle name="Vírgula 12 2 4 5" xfId="14565"/>
    <cellStyle name="Vírgula 12 2 4 5 2" xfId="32354"/>
    <cellStyle name="Vírgula 12 2 4 5 2 2" xfId="41497"/>
    <cellStyle name="Vírgula 12 2 4 5 3" xfId="36926"/>
    <cellStyle name="Vírgula 12 2 4 5 4" xfId="27783"/>
    <cellStyle name="Vírgula 12 2 4 5 5" xfId="45231"/>
    <cellStyle name="Vírgula 12 2 4 5 6" xfId="23210"/>
    <cellStyle name="Vírgula 12 2 4 6" xfId="29313"/>
    <cellStyle name="Vírgula 12 2 4 6 2" xfId="38456"/>
    <cellStyle name="Vírgula 12 2 4 7" xfId="33885"/>
    <cellStyle name="Vírgula 12 2 4 8" xfId="24742"/>
    <cellStyle name="Vírgula 12 2 4 9" xfId="42946"/>
    <cellStyle name="Vírgula 12 2 5" xfId="2475"/>
    <cellStyle name="Vírgula 12 2 5 2" xfId="9065"/>
    <cellStyle name="Vírgula 12 2 5 2 2" xfId="31087"/>
    <cellStyle name="Vírgula 12 2 5 2 2 2" xfId="40230"/>
    <cellStyle name="Vírgula 12 2 5 2 3" xfId="35659"/>
    <cellStyle name="Vírgula 12 2 5 2 4" xfId="26516"/>
    <cellStyle name="Vírgula 12 2 5 2 5" xfId="44279"/>
    <cellStyle name="Vírgula 12 2 5 2 6" xfId="21943"/>
    <cellStyle name="Vírgula 12 2 5 3" xfId="15655"/>
    <cellStyle name="Vírgula 12 2 5 3 2" xfId="32608"/>
    <cellStyle name="Vírgula 12 2 5 3 2 2" xfId="41751"/>
    <cellStyle name="Vírgula 12 2 5 3 3" xfId="37180"/>
    <cellStyle name="Vírgula 12 2 5 3 4" xfId="28037"/>
    <cellStyle name="Vírgula 12 2 5 3 5" xfId="45422"/>
    <cellStyle name="Vírgula 12 2 5 3 6" xfId="23464"/>
    <cellStyle name="Vírgula 12 2 5 4" xfId="29567"/>
    <cellStyle name="Vírgula 12 2 5 4 2" xfId="38710"/>
    <cellStyle name="Vírgula 12 2 5 5" xfId="34139"/>
    <cellStyle name="Vírgula 12 2 5 6" xfId="24996"/>
    <cellStyle name="Vírgula 12 2 5 7" xfId="43137"/>
    <cellStyle name="Vírgula 12 2 5 8" xfId="20423"/>
    <cellStyle name="Vírgula 12 2 6" xfId="4661"/>
    <cellStyle name="Vírgula 12 2 6 2" xfId="11251"/>
    <cellStyle name="Vírgula 12 2 6 2 2" xfId="31593"/>
    <cellStyle name="Vírgula 12 2 6 2 2 2" xfId="40736"/>
    <cellStyle name="Vírgula 12 2 6 2 3" xfId="36165"/>
    <cellStyle name="Vírgula 12 2 6 2 4" xfId="27022"/>
    <cellStyle name="Vírgula 12 2 6 2 5" xfId="44659"/>
    <cellStyle name="Vírgula 12 2 6 2 6" xfId="22449"/>
    <cellStyle name="Vírgula 12 2 6 3" xfId="17841"/>
    <cellStyle name="Vírgula 12 2 6 3 2" xfId="33114"/>
    <cellStyle name="Vírgula 12 2 6 3 2 2" xfId="42257"/>
    <cellStyle name="Vírgula 12 2 6 3 3" xfId="37686"/>
    <cellStyle name="Vírgula 12 2 6 3 4" xfId="28543"/>
    <cellStyle name="Vírgula 12 2 6 3 5" xfId="45802"/>
    <cellStyle name="Vírgula 12 2 6 3 6" xfId="23970"/>
    <cellStyle name="Vírgula 12 2 6 4" xfId="30073"/>
    <cellStyle name="Vírgula 12 2 6 4 2" xfId="39216"/>
    <cellStyle name="Vírgula 12 2 6 5" xfId="34645"/>
    <cellStyle name="Vírgula 12 2 6 6" xfId="25502"/>
    <cellStyle name="Vírgula 12 2 6 7" xfId="43517"/>
    <cellStyle name="Vírgula 12 2 6 8" xfId="20929"/>
    <cellStyle name="Vírgula 12 2 7" xfId="6864"/>
    <cellStyle name="Vírgula 12 2 7 2" xfId="30580"/>
    <cellStyle name="Vírgula 12 2 7 2 2" xfId="39723"/>
    <cellStyle name="Vírgula 12 2 7 3" xfId="35152"/>
    <cellStyle name="Vírgula 12 2 7 4" xfId="26009"/>
    <cellStyle name="Vírgula 12 2 7 5" xfId="43898"/>
    <cellStyle name="Vírgula 12 2 7 6" xfId="21436"/>
    <cellStyle name="Vírgula 12 2 8" xfId="13454"/>
    <cellStyle name="Vírgula 12 2 8 2" xfId="32101"/>
    <cellStyle name="Vírgula 12 2 8 2 2" xfId="41244"/>
    <cellStyle name="Vírgula 12 2 8 3" xfId="36673"/>
    <cellStyle name="Vírgula 12 2 8 4" xfId="27530"/>
    <cellStyle name="Vírgula 12 2 8 5" xfId="45041"/>
    <cellStyle name="Vírgula 12 2 8 6" xfId="22957"/>
    <cellStyle name="Vírgula 12 2 9" xfId="29057"/>
    <cellStyle name="Vírgula 12 2 9 2" xfId="38200"/>
    <cellStyle name="Vírgula 12 3" xfId="417"/>
    <cellStyle name="Vírgula 12 3 10" xfId="24520"/>
    <cellStyle name="Vírgula 12 3 11" xfId="42780"/>
    <cellStyle name="Vírgula 12 3 12" xfId="19947"/>
    <cellStyle name="Vírgula 12 3 2" xfId="972"/>
    <cellStyle name="Vírgula 12 3 2 10" xfId="42877"/>
    <cellStyle name="Vírgula 12 3 2 11" xfId="20076"/>
    <cellStyle name="Vírgula 12 3 2 2" xfId="2075"/>
    <cellStyle name="Vírgula 12 3 2 2 10" xfId="20330"/>
    <cellStyle name="Vírgula 12 3 2 2 2" xfId="4265"/>
    <cellStyle name="Vírgula 12 3 2 2 2 2" xfId="10855"/>
    <cellStyle name="Vírgula 12 3 2 2 2 2 2" xfId="31501"/>
    <cellStyle name="Vírgula 12 3 2 2 2 2 2 2" xfId="40644"/>
    <cellStyle name="Vírgula 12 3 2 2 2 2 3" xfId="36073"/>
    <cellStyle name="Vírgula 12 3 2 2 2 2 4" xfId="26930"/>
    <cellStyle name="Vírgula 12 3 2 2 2 2 5" xfId="44590"/>
    <cellStyle name="Vírgula 12 3 2 2 2 2 6" xfId="22357"/>
    <cellStyle name="Vírgula 12 3 2 2 2 3" xfId="17445"/>
    <cellStyle name="Vírgula 12 3 2 2 2 3 2" xfId="33022"/>
    <cellStyle name="Vírgula 12 3 2 2 2 3 2 2" xfId="42165"/>
    <cellStyle name="Vírgula 12 3 2 2 2 3 3" xfId="37594"/>
    <cellStyle name="Vírgula 12 3 2 2 2 3 4" xfId="28451"/>
    <cellStyle name="Vírgula 12 3 2 2 2 3 5" xfId="45733"/>
    <cellStyle name="Vírgula 12 3 2 2 2 3 6" xfId="23878"/>
    <cellStyle name="Vírgula 12 3 2 2 2 4" xfId="29981"/>
    <cellStyle name="Vírgula 12 3 2 2 2 4 2" xfId="39124"/>
    <cellStyle name="Vírgula 12 3 2 2 2 5" xfId="34553"/>
    <cellStyle name="Vírgula 12 3 2 2 2 6" xfId="25410"/>
    <cellStyle name="Vírgula 12 3 2 2 2 7" xfId="43448"/>
    <cellStyle name="Vírgula 12 3 2 2 2 8" xfId="20837"/>
    <cellStyle name="Vírgula 12 3 2 2 3" xfId="6463"/>
    <cellStyle name="Vírgula 12 3 2 2 3 2" xfId="13053"/>
    <cellStyle name="Vírgula 12 3 2 2 3 2 2" xfId="32007"/>
    <cellStyle name="Vírgula 12 3 2 2 3 2 2 2" xfId="41150"/>
    <cellStyle name="Vírgula 12 3 2 2 3 2 3" xfId="36579"/>
    <cellStyle name="Vírgula 12 3 2 2 3 2 4" xfId="27436"/>
    <cellStyle name="Vírgula 12 3 2 2 3 2 5" xfId="44970"/>
    <cellStyle name="Vírgula 12 3 2 2 3 2 6" xfId="22863"/>
    <cellStyle name="Vírgula 12 3 2 2 3 3" xfId="19643"/>
    <cellStyle name="Vírgula 12 3 2 2 3 3 2" xfId="33528"/>
    <cellStyle name="Vírgula 12 3 2 2 3 3 2 2" xfId="42671"/>
    <cellStyle name="Vírgula 12 3 2 2 3 3 3" xfId="38100"/>
    <cellStyle name="Vírgula 12 3 2 2 3 3 4" xfId="28957"/>
    <cellStyle name="Vírgula 12 3 2 2 3 3 5" xfId="46113"/>
    <cellStyle name="Vírgula 12 3 2 2 3 3 6" xfId="24384"/>
    <cellStyle name="Vírgula 12 3 2 2 3 4" xfId="30487"/>
    <cellStyle name="Vírgula 12 3 2 2 3 4 2" xfId="39630"/>
    <cellStyle name="Vírgula 12 3 2 2 3 5" xfId="35059"/>
    <cellStyle name="Vírgula 12 3 2 2 3 6" xfId="25916"/>
    <cellStyle name="Vírgula 12 3 2 2 3 7" xfId="43828"/>
    <cellStyle name="Vírgula 12 3 2 2 3 8" xfId="21343"/>
    <cellStyle name="Vírgula 12 3 2 2 4" xfId="8666"/>
    <cellStyle name="Vírgula 12 3 2 2 4 2" xfId="30994"/>
    <cellStyle name="Vírgula 12 3 2 2 4 2 2" xfId="40137"/>
    <cellStyle name="Vírgula 12 3 2 2 4 3" xfId="35566"/>
    <cellStyle name="Vírgula 12 3 2 2 4 4" xfId="26423"/>
    <cellStyle name="Vírgula 12 3 2 2 4 5" xfId="44209"/>
    <cellStyle name="Vírgula 12 3 2 2 4 6" xfId="21850"/>
    <cellStyle name="Vírgula 12 3 2 2 5" xfId="15256"/>
    <cellStyle name="Vírgula 12 3 2 2 5 2" xfId="32515"/>
    <cellStyle name="Vírgula 12 3 2 2 5 2 2" xfId="41658"/>
    <cellStyle name="Vírgula 12 3 2 2 5 3" xfId="37087"/>
    <cellStyle name="Vírgula 12 3 2 2 5 4" xfId="27944"/>
    <cellStyle name="Vírgula 12 3 2 2 5 5" xfId="45352"/>
    <cellStyle name="Vírgula 12 3 2 2 5 6" xfId="23371"/>
    <cellStyle name="Vírgula 12 3 2 2 6" xfId="29474"/>
    <cellStyle name="Vírgula 12 3 2 2 6 2" xfId="38617"/>
    <cellStyle name="Vírgula 12 3 2 2 7" xfId="34046"/>
    <cellStyle name="Vírgula 12 3 2 2 8" xfId="24903"/>
    <cellStyle name="Vírgula 12 3 2 2 9" xfId="43067"/>
    <cellStyle name="Vírgula 12 3 2 3" xfId="3166"/>
    <cellStyle name="Vírgula 12 3 2 3 2" xfId="9756"/>
    <cellStyle name="Vírgula 12 3 2 3 2 2" xfId="31248"/>
    <cellStyle name="Vírgula 12 3 2 3 2 2 2" xfId="40391"/>
    <cellStyle name="Vírgula 12 3 2 3 2 3" xfId="35820"/>
    <cellStyle name="Vírgula 12 3 2 3 2 4" xfId="26677"/>
    <cellStyle name="Vírgula 12 3 2 3 2 5" xfId="44400"/>
    <cellStyle name="Vírgula 12 3 2 3 2 6" xfId="22104"/>
    <cellStyle name="Vírgula 12 3 2 3 3" xfId="16346"/>
    <cellStyle name="Vírgula 12 3 2 3 3 2" xfId="32769"/>
    <cellStyle name="Vírgula 12 3 2 3 3 2 2" xfId="41912"/>
    <cellStyle name="Vírgula 12 3 2 3 3 3" xfId="37341"/>
    <cellStyle name="Vírgula 12 3 2 3 3 4" xfId="28198"/>
    <cellStyle name="Vírgula 12 3 2 3 3 5" xfId="45543"/>
    <cellStyle name="Vírgula 12 3 2 3 3 6" xfId="23625"/>
    <cellStyle name="Vírgula 12 3 2 3 4" xfId="29728"/>
    <cellStyle name="Vírgula 12 3 2 3 4 2" xfId="38871"/>
    <cellStyle name="Vírgula 12 3 2 3 5" xfId="34300"/>
    <cellStyle name="Vírgula 12 3 2 3 6" xfId="25157"/>
    <cellStyle name="Vírgula 12 3 2 3 7" xfId="43258"/>
    <cellStyle name="Vírgula 12 3 2 3 8" xfId="20584"/>
    <cellStyle name="Vírgula 12 3 2 4" xfId="5364"/>
    <cellStyle name="Vírgula 12 3 2 4 2" xfId="11954"/>
    <cellStyle name="Vírgula 12 3 2 4 2 2" xfId="31754"/>
    <cellStyle name="Vírgula 12 3 2 4 2 2 2" xfId="40897"/>
    <cellStyle name="Vírgula 12 3 2 4 2 3" xfId="36326"/>
    <cellStyle name="Vírgula 12 3 2 4 2 4" xfId="27183"/>
    <cellStyle name="Vírgula 12 3 2 4 2 5" xfId="44780"/>
    <cellStyle name="Vírgula 12 3 2 4 2 6" xfId="22610"/>
    <cellStyle name="Vírgula 12 3 2 4 3" xfId="18544"/>
    <cellStyle name="Vírgula 12 3 2 4 3 2" xfId="33275"/>
    <cellStyle name="Vírgula 12 3 2 4 3 2 2" xfId="42418"/>
    <cellStyle name="Vírgula 12 3 2 4 3 3" xfId="37847"/>
    <cellStyle name="Vírgula 12 3 2 4 3 4" xfId="28704"/>
    <cellStyle name="Vírgula 12 3 2 4 3 5" xfId="45923"/>
    <cellStyle name="Vírgula 12 3 2 4 3 6" xfId="24131"/>
    <cellStyle name="Vírgula 12 3 2 4 4" xfId="30234"/>
    <cellStyle name="Vírgula 12 3 2 4 4 2" xfId="39377"/>
    <cellStyle name="Vírgula 12 3 2 4 5" xfId="34806"/>
    <cellStyle name="Vírgula 12 3 2 4 6" xfId="25663"/>
    <cellStyle name="Vírgula 12 3 2 4 7" xfId="43638"/>
    <cellStyle name="Vírgula 12 3 2 4 8" xfId="21090"/>
    <cellStyle name="Vírgula 12 3 2 5" xfId="7567"/>
    <cellStyle name="Vírgula 12 3 2 5 2" xfId="30741"/>
    <cellStyle name="Vírgula 12 3 2 5 2 2" xfId="39884"/>
    <cellStyle name="Vírgula 12 3 2 5 3" xfId="35313"/>
    <cellStyle name="Vírgula 12 3 2 5 4" xfId="26170"/>
    <cellStyle name="Vírgula 12 3 2 5 5" xfId="44019"/>
    <cellStyle name="Vírgula 12 3 2 5 6" xfId="21597"/>
    <cellStyle name="Vírgula 12 3 2 6" xfId="14157"/>
    <cellStyle name="Vírgula 12 3 2 6 2" xfId="32262"/>
    <cellStyle name="Vírgula 12 3 2 6 2 2" xfId="41405"/>
    <cellStyle name="Vírgula 12 3 2 6 3" xfId="36834"/>
    <cellStyle name="Vírgula 12 3 2 6 4" xfId="27691"/>
    <cellStyle name="Vírgula 12 3 2 6 5" xfId="45162"/>
    <cellStyle name="Vírgula 12 3 2 6 6" xfId="23118"/>
    <cellStyle name="Vírgula 12 3 2 7" xfId="29220"/>
    <cellStyle name="Vírgula 12 3 2 7 2" xfId="38363"/>
    <cellStyle name="Vírgula 12 3 2 8" xfId="33792"/>
    <cellStyle name="Vírgula 12 3 2 9" xfId="24649"/>
    <cellStyle name="Vírgula 12 3 3" xfId="1523"/>
    <cellStyle name="Vírgula 12 3 3 10" xfId="20201"/>
    <cellStyle name="Vírgula 12 3 3 2" xfId="3714"/>
    <cellStyle name="Vírgula 12 3 3 2 2" xfId="10304"/>
    <cellStyle name="Vírgula 12 3 3 2 2 2" xfId="31372"/>
    <cellStyle name="Vírgula 12 3 3 2 2 2 2" xfId="40515"/>
    <cellStyle name="Vírgula 12 3 3 2 2 3" xfId="35944"/>
    <cellStyle name="Vírgula 12 3 3 2 2 4" xfId="26801"/>
    <cellStyle name="Vírgula 12 3 3 2 2 5" xfId="44493"/>
    <cellStyle name="Vírgula 12 3 3 2 2 6" xfId="22228"/>
    <cellStyle name="Vírgula 12 3 3 2 3" xfId="16894"/>
    <cellStyle name="Vírgula 12 3 3 2 3 2" xfId="32893"/>
    <cellStyle name="Vírgula 12 3 3 2 3 2 2" xfId="42036"/>
    <cellStyle name="Vírgula 12 3 3 2 3 3" xfId="37465"/>
    <cellStyle name="Vírgula 12 3 3 2 3 4" xfId="28322"/>
    <cellStyle name="Vírgula 12 3 3 2 3 5" xfId="45636"/>
    <cellStyle name="Vírgula 12 3 3 2 3 6" xfId="23749"/>
    <cellStyle name="Vírgula 12 3 3 2 4" xfId="29852"/>
    <cellStyle name="Vírgula 12 3 3 2 4 2" xfId="38995"/>
    <cellStyle name="Vírgula 12 3 3 2 5" xfId="34424"/>
    <cellStyle name="Vírgula 12 3 3 2 6" xfId="25281"/>
    <cellStyle name="Vírgula 12 3 3 2 7" xfId="43351"/>
    <cellStyle name="Vírgula 12 3 3 2 8" xfId="20708"/>
    <cellStyle name="Vírgula 12 3 3 3" xfId="5912"/>
    <cellStyle name="Vírgula 12 3 3 3 2" xfId="12502"/>
    <cellStyle name="Vírgula 12 3 3 3 2 2" xfId="31878"/>
    <cellStyle name="Vírgula 12 3 3 3 2 2 2" xfId="41021"/>
    <cellStyle name="Vírgula 12 3 3 3 2 3" xfId="36450"/>
    <cellStyle name="Vírgula 12 3 3 3 2 4" xfId="27307"/>
    <cellStyle name="Vírgula 12 3 3 3 2 5" xfId="44873"/>
    <cellStyle name="Vírgula 12 3 3 3 2 6" xfId="22734"/>
    <cellStyle name="Vírgula 12 3 3 3 3" xfId="19092"/>
    <cellStyle name="Vírgula 12 3 3 3 3 2" xfId="33399"/>
    <cellStyle name="Vírgula 12 3 3 3 3 2 2" xfId="42542"/>
    <cellStyle name="Vírgula 12 3 3 3 3 3" xfId="37971"/>
    <cellStyle name="Vírgula 12 3 3 3 3 4" xfId="28828"/>
    <cellStyle name="Vírgula 12 3 3 3 3 5" xfId="46016"/>
    <cellStyle name="Vírgula 12 3 3 3 3 6" xfId="24255"/>
    <cellStyle name="Vírgula 12 3 3 3 4" xfId="30358"/>
    <cellStyle name="Vírgula 12 3 3 3 4 2" xfId="39501"/>
    <cellStyle name="Vírgula 12 3 3 3 5" xfId="34930"/>
    <cellStyle name="Vírgula 12 3 3 3 6" xfId="25787"/>
    <cellStyle name="Vírgula 12 3 3 3 7" xfId="43731"/>
    <cellStyle name="Vírgula 12 3 3 3 8" xfId="21214"/>
    <cellStyle name="Vírgula 12 3 3 4" xfId="8115"/>
    <cellStyle name="Vírgula 12 3 3 4 2" xfId="30865"/>
    <cellStyle name="Vírgula 12 3 3 4 2 2" xfId="40008"/>
    <cellStyle name="Vírgula 12 3 3 4 3" xfId="35437"/>
    <cellStyle name="Vírgula 12 3 3 4 4" xfId="26294"/>
    <cellStyle name="Vírgula 12 3 3 4 5" xfId="44112"/>
    <cellStyle name="Vírgula 12 3 3 4 6" xfId="21721"/>
    <cellStyle name="Vírgula 12 3 3 5" xfId="14705"/>
    <cellStyle name="Vírgula 12 3 3 5 2" xfId="32386"/>
    <cellStyle name="Vírgula 12 3 3 5 2 2" xfId="41529"/>
    <cellStyle name="Vírgula 12 3 3 5 3" xfId="36958"/>
    <cellStyle name="Vírgula 12 3 3 5 4" xfId="27815"/>
    <cellStyle name="Vírgula 12 3 3 5 5" xfId="45255"/>
    <cellStyle name="Vírgula 12 3 3 5 6" xfId="23242"/>
    <cellStyle name="Vírgula 12 3 3 6" xfId="29345"/>
    <cellStyle name="Vírgula 12 3 3 6 2" xfId="38488"/>
    <cellStyle name="Vírgula 12 3 3 7" xfId="33917"/>
    <cellStyle name="Vírgula 12 3 3 8" xfId="24774"/>
    <cellStyle name="Vírgula 12 3 3 9" xfId="42970"/>
    <cellStyle name="Vírgula 12 3 4" xfId="2615"/>
    <cellStyle name="Vírgula 12 3 4 2" xfId="9205"/>
    <cellStyle name="Vírgula 12 3 4 2 2" xfId="31119"/>
    <cellStyle name="Vírgula 12 3 4 2 2 2" xfId="40262"/>
    <cellStyle name="Vírgula 12 3 4 2 3" xfId="35691"/>
    <cellStyle name="Vírgula 12 3 4 2 4" xfId="26548"/>
    <cellStyle name="Vírgula 12 3 4 2 5" xfId="44303"/>
    <cellStyle name="Vírgula 12 3 4 2 6" xfId="21975"/>
    <cellStyle name="Vírgula 12 3 4 3" xfId="15795"/>
    <cellStyle name="Vírgula 12 3 4 3 2" xfId="32640"/>
    <cellStyle name="Vírgula 12 3 4 3 2 2" xfId="41783"/>
    <cellStyle name="Vírgula 12 3 4 3 3" xfId="37212"/>
    <cellStyle name="Vírgula 12 3 4 3 4" xfId="28069"/>
    <cellStyle name="Vírgula 12 3 4 3 5" xfId="45446"/>
    <cellStyle name="Vírgula 12 3 4 3 6" xfId="23496"/>
    <cellStyle name="Vírgula 12 3 4 4" xfId="29599"/>
    <cellStyle name="Vírgula 12 3 4 4 2" xfId="38742"/>
    <cellStyle name="Vírgula 12 3 4 5" xfId="34171"/>
    <cellStyle name="Vírgula 12 3 4 6" xfId="25028"/>
    <cellStyle name="Vírgula 12 3 4 7" xfId="43161"/>
    <cellStyle name="Vírgula 12 3 4 8" xfId="20455"/>
    <cellStyle name="Vírgula 12 3 5" xfId="4801"/>
    <cellStyle name="Vírgula 12 3 5 2" xfId="11391"/>
    <cellStyle name="Vírgula 12 3 5 2 2" xfId="31625"/>
    <cellStyle name="Vírgula 12 3 5 2 2 2" xfId="40768"/>
    <cellStyle name="Vírgula 12 3 5 2 3" xfId="36197"/>
    <cellStyle name="Vírgula 12 3 5 2 4" xfId="27054"/>
    <cellStyle name="Vírgula 12 3 5 2 5" xfId="44683"/>
    <cellStyle name="Vírgula 12 3 5 2 6" xfId="22481"/>
    <cellStyle name="Vírgula 12 3 5 3" xfId="17981"/>
    <cellStyle name="Vírgula 12 3 5 3 2" xfId="33146"/>
    <cellStyle name="Vírgula 12 3 5 3 2 2" xfId="42289"/>
    <cellStyle name="Vírgula 12 3 5 3 3" xfId="37718"/>
    <cellStyle name="Vírgula 12 3 5 3 4" xfId="28575"/>
    <cellStyle name="Vírgula 12 3 5 3 5" xfId="45826"/>
    <cellStyle name="Vírgula 12 3 5 3 6" xfId="24002"/>
    <cellStyle name="Vírgula 12 3 5 4" xfId="30105"/>
    <cellStyle name="Vírgula 12 3 5 4 2" xfId="39248"/>
    <cellStyle name="Vírgula 12 3 5 5" xfId="34677"/>
    <cellStyle name="Vírgula 12 3 5 6" xfId="25534"/>
    <cellStyle name="Vírgula 12 3 5 7" xfId="43541"/>
    <cellStyle name="Vírgula 12 3 5 8" xfId="20961"/>
    <cellStyle name="Vírgula 12 3 6" xfId="7004"/>
    <cellStyle name="Vírgula 12 3 6 2" xfId="30612"/>
    <cellStyle name="Vírgula 12 3 6 2 2" xfId="39755"/>
    <cellStyle name="Vírgula 12 3 6 3" xfId="35184"/>
    <cellStyle name="Vírgula 12 3 6 4" xfId="26041"/>
    <cellStyle name="Vírgula 12 3 6 5" xfId="43922"/>
    <cellStyle name="Vírgula 12 3 6 6" xfId="21468"/>
    <cellStyle name="Vírgula 12 3 7" xfId="13594"/>
    <cellStyle name="Vírgula 12 3 7 2" xfId="32133"/>
    <cellStyle name="Vírgula 12 3 7 2 2" xfId="41276"/>
    <cellStyle name="Vírgula 12 3 7 3" xfId="36705"/>
    <cellStyle name="Vírgula 12 3 7 4" xfId="27562"/>
    <cellStyle name="Vírgula 12 3 7 5" xfId="45065"/>
    <cellStyle name="Vírgula 12 3 7 6" xfId="22989"/>
    <cellStyle name="Vírgula 12 3 8" xfId="29091"/>
    <cellStyle name="Vírgula 12 3 8 2" xfId="38234"/>
    <cellStyle name="Vírgula 12 3 9" xfId="33663"/>
    <cellStyle name="Vírgula 12 4" xfId="716"/>
    <cellStyle name="Vírgula 12 4 10" xfId="42832"/>
    <cellStyle name="Vírgula 12 4 11" xfId="20016"/>
    <cellStyle name="Vírgula 12 4 2" xfId="1819"/>
    <cellStyle name="Vírgula 12 4 2 10" xfId="20270"/>
    <cellStyle name="Vírgula 12 4 2 2" xfId="4009"/>
    <cellStyle name="Vírgula 12 4 2 2 2" xfId="10599"/>
    <cellStyle name="Vírgula 12 4 2 2 2 2" xfId="31441"/>
    <cellStyle name="Vírgula 12 4 2 2 2 2 2" xfId="40584"/>
    <cellStyle name="Vírgula 12 4 2 2 2 3" xfId="36013"/>
    <cellStyle name="Vírgula 12 4 2 2 2 4" xfId="26870"/>
    <cellStyle name="Vírgula 12 4 2 2 2 5" xfId="44545"/>
    <cellStyle name="Vírgula 12 4 2 2 2 6" xfId="22297"/>
    <cellStyle name="Vírgula 12 4 2 2 3" xfId="17189"/>
    <cellStyle name="Vírgula 12 4 2 2 3 2" xfId="32962"/>
    <cellStyle name="Vírgula 12 4 2 2 3 2 2" xfId="42105"/>
    <cellStyle name="Vírgula 12 4 2 2 3 3" xfId="37534"/>
    <cellStyle name="Vírgula 12 4 2 2 3 4" xfId="28391"/>
    <cellStyle name="Vírgula 12 4 2 2 3 5" xfId="45688"/>
    <cellStyle name="Vírgula 12 4 2 2 3 6" xfId="23818"/>
    <cellStyle name="Vírgula 12 4 2 2 4" xfId="29921"/>
    <cellStyle name="Vírgula 12 4 2 2 4 2" xfId="39064"/>
    <cellStyle name="Vírgula 12 4 2 2 5" xfId="34493"/>
    <cellStyle name="Vírgula 12 4 2 2 6" xfId="25350"/>
    <cellStyle name="Vírgula 12 4 2 2 7" xfId="43403"/>
    <cellStyle name="Vírgula 12 4 2 2 8" xfId="20777"/>
    <cellStyle name="Vírgula 12 4 2 3" xfId="6207"/>
    <cellStyle name="Vírgula 12 4 2 3 2" xfId="12797"/>
    <cellStyle name="Vírgula 12 4 2 3 2 2" xfId="31947"/>
    <cellStyle name="Vírgula 12 4 2 3 2 2 2" xfId="41090"/>
    <cellStyle name="Vírgula 12 4 2 3 2 3" xfId="36519"/>
    <cellStyle name="Vírgula 12 4 2 3 2 4" xfId="27376"/>
    <cellStyle name="Vírgula 12 4 2 3 2 5" xfId="44925"/>
    <cellStyle name="Vírgula 12 4 2 3 2 6" xfId="22803"/>
    <cellStyle name="Vírgula 12 4 2 3 3" xfId="19387"/>
    <cellStyle name="Vírgula 12 4 2 3 3 2" xfId="33468"/>
    <cellStyle name="Vírgula 12 4 2 3 3 2 2" xfId="42611"/>
    <cellStyle name="Vírgula 12 4 2 3 3 3" xfId="38040"/>
    <cellStyle name="Vírgula 12 4 2 3 3 4" xfId="28897"/>
    <cellStyle name="Vírgula 12 4 2 3 3 5" xfId="46068"/>
    <cellStyle name="Vírgula 12 4 2 3 3 6" xfId="24324"/>
    <cellStyle name="Vírgula 12 4 2 3 4" xfId="30427"/>
    <cellStyle name="Vírgula 12 4 2 3 4 2" xfId="39570"/>
    <cellStyle name="Vírgula 12 4 2 3 5" xfId="34999"/>
    <cellStyle name="Vírgula 12 4 2 3 6" xfId="25856"/>
    <cellStyle name="Vírgula 12 4 2 3 7" xfId="43783"/>
    <cellStyle name="Vírgula 12 4 2 3 8" xfId="21283"/>
    <cellStyle name="Vírgula 12 4 2 4" xfId="8410"/>
    <cellStyle name="Vírgula 12 4 2 4 2" xfId="30934"/>
    <cellStyle name="Vírgula 12 4 2 4 2 2" xfId="40077"/>
    <cellStyle name="Vírgula 12 4 2 4 3" xfId="35506"/>
    <cellStyle name="Vírgula 12 4 2 4 4" xfId="26363"/>
    <cellStyle name="Vírgula 12 4 2 4 5" xfId="44164"/>
    <cellStyle name="Vírgula 12 4 2 4 6" xfId="21790"/>
    <cellStyle name="Vírgula 12 4 2 5" xfId="15000"/>
    <cellStyle name="Vírgula 12 4 2 5 2" xfId="32455"/>
    <cellStyle name="Vírgula 12 4 2 5 2 2" xfId="41598"/>
    <cellStyle name="Vírgula 12 4 2 5 3" xfId="37027"/>
    <cellStyle name="Vírgula 12 4 2 5 4" xfId="27884"/>
    <cellStyle name="Vírgula 12 4 2 5 5" xfId="45307"/>
    <cellStyle name="Vírgula 12 4 2 5 6" xfId="23311"/>
    <cellStyle name="Vírgula 12 4 2 6" xfId="29414"/>
    <cellStyle name="Vírgula 12 4 2 6 2" xfId="38557"/>
    <cellStyle name="Vírgula 12 4 2 7" xfId="33986"/>
    <cellStyle name="Vírgula 12 4 2 8" xfId="24843"/>
    <cellStyle name="Vírgula 12 4 2 9" xfId="43022"/>
    <cellStyle name="Vírgula 12 4 3" xfId="2910"/>
    <cellStyle name="Vírgula 12 4 3 2" xfId="9500"/>
    <cellStyle name="Vírgula 12 4 3 2 2" xfId="31188"/>
    <cellStyle name="Vírgula 12 4 3 2 2 2" xfId="40331"/>
    <cellStyle name="Vírgula 12 4 3 2 3" xfId="35760"/>
    <cellStyle name="Vírgula 12 4 3 2 4" xfId="26617"/>
    <cellStyle name="Vírgula 12 4 3 2 5" xfId="44355"/>
    <cellStyle name="Vírgula 12 4 3 2 6" xfId="22044"/>
    <cellStyle name="Vírgula 12 4 3 3" xfId="16090"/>
    <cellStyle name="Vírgula 12 4 3 3 2" xfId="32709"/>
    <cellStyle name="Vírgula 12 4 3 3 2 2" xfId="41852"/>
    <cellStyle name="Vírgula 12 4 3 3 3" xfId="37281"/>
    <cellStyle name="Vírgula 12 4 3 3 4" xfId="28138"/>
    <cellStyle name="Vírgula 12 4 3 3 5" xfId="45498"/>
    <cellStyle name="Vírgula 12 4 3 3 6" xfId="23565"/>
    <cellStyle name="Vírgula 12 4 3 4" xfId="29668"/>
    <cellStyle name="Vírgula 12 4 3 4 2" xfId="38811"/>
    <cellStyle name="Vírgula 12 4 3 5" xfId="34240"/>
    <cellStyle name="Vírgula 12 4 3 6" xfId="25097"/>
    <cellStyle name="Vírgula 12 4 3 7" xfId="43213"/>
    <cellStyle name="Vírgula 12 4 3 8" xfId="20524"/>
    <cellStyle name="Vírgula 12 4 4" xfId="5108"/>
    <cellStyle name="Vírgula 12 4 4 2" xfId="11698"/>
    <cellStyle name="Vírgula 12 4 4 2 2" xfId="31694"/>
    <cellStyle name="Vírgula 12 4 4 2 2 2" xfId="40837"/>
    <cellStyle name="Vírgula 12 4 4 2 3" xfId="36266"/>
    <cellStyle name="Vírgula 12 4 4 2 4" xfId="27123"/>
    <cellStyle name="Vírgula 12 4 4 2 5" xfId="44735"/>
    <cellStyle name="Vírgula 12 4 4 2 6" xfId="22550"/>
    <cellStyle name="Vírgula 12 4 4 3" xfId="18288"/>
    <cellStyle name="Vírgula 12 4 4 3 2" xfId="33215"/>
    <cellStyle name="Vírgula 12 4 4 3 2 2" xfId="42358"/>
    <cellStyle name="Vírgula 12 4 4 3 3" xfId="37787"/>
    <cellStyle name="Vírgula 12 4 4 3 4" xfId="28644"/>
    <cellStyle name="Vírgula 12 4 4 3 5" xfId="45878"/>
    <cellStyle name="Vírgula 12 4 4 3 6" xfId="24071"/>
    <cellStyle name="Vírgula 12 4 4 4" xfId="30174"/>
    <cellStyle name="Vírgula 12 4 4 4 2" xfId="39317"/>
    <cellStyle name="Vírgula 12 4 4 5" xfId="34746"/>
    <cellStyle name="Vírgula 12 4 4 6" xfId="25603"/>
    <cellStyle name="Vírgula 12 4 4 7" xfId="43593"/>
    <cellStyle name="Vírgula 12 4 4 8" xfId="21030"/>
    <cellStyle name="Vírgula 12 4 5" xfId="7311"/>
    <cellStyle name="Vírgula 12 4 5 2" xfId="30681"/>
    <cellStyle name="Vírgula 12 4 5 2 2" xfId="39824"/>
    <cellStyle name="Vírgula 12 4 5 3" xfId="35253"/>
    <cellStyle name="Vírgula 12 4 5 4" xfId="26110"/>
    <cellStyle name="Vírgula 12 4 5 5" xfId="43974"/>
    <cellStyle name="Vírgula 12 4 5 6" xfId="21537"/>
    <cellStyle name="Vírgula 12 4 6" xfId="13901"/>
    <cellStyle name="Vírgula 12 4 6 2" xfId="32202"/>
    <cellStyle name="Vírgula 12 4 6 2 2" xfId="41345"/>
    <cellStyle name="Vírgula 12 4 6 3" xfId="36774"/>
    <cellStyle name="Vírgula 12 4 6 4" xfId="27631"/>
    <cellStyle name="Vírgula 12 4 6 5" xfId="45117"/>
    <cellStyle name="Vírgula 12 4 6 6" xfId="23058"/>
    <cellStyle name="Vírgula 12 4 7" xfId="29160"/>
    <cellStyle name="Vírgula 12 4 7 2" xfId="38303"/>
    <cellStyle name="Vírgula 12 4 8" xfId="33732"/>
    <cellStyle name="Vírgula 12 4 9" xfId="24589"/>
    <cellStyle name="Vírgula 12 5" xfId="1267"/>
    <cellStyle name="Vírgula 12 5 10" xfId="20141"/>
    <cellStyle name="Vírgula 12 5 2" xfId="3458"/>
    <cellStyle name="Vírgula 12 5 2 2" xfId="10048"/>
    <cellStyle name="Vírgula 12 5 2 2 2" xfId="31312"/>
    <cellStyle name="Vírgula 12 5 2 2 2 2" xfId="40455"/>
    <cellStyle name="Vírgula 12 5 2 2 3" xfId="35884"/>
    <cellStyle name="Vírgula 12 5 2 2 4" xfId="26741"/>
    <cellStyle name="Vírgula 12 5 2 2 5" xfId="44448"/>
    <cellStyle name="Vírgula 12 5 2 2 6" xfId="22168"/>
    <cellStyle name="Vírgula 12 5 2 3" xfId="16638"/>
    <cellStyle name="Vírgula 12 5 2 3 2" xfId="32833"/>
    <cellStyle name="Vírgula 12 5 2 3 2 2" xfId="41976"/>
    <cellStyle name="Vírgula 12 5 2 3 3" xfId="37405"/>
    <cellStyle name="Vírgula 12 5 2 3 4" xfId="28262"/>
    <cellStyle name="Vírgula 12 5 2 3 5" xfId="45591"/>
    <cellStyle name="Vírgula 12 5 2 3 6" xfId="23689"/>
    <cellStyle name="Vírgula 12 5 2 4" xfId="29792"/>
    <cellStyle name="Vírgula 12 5 2 4 2" xfId="38935"/>
    <cellStyle name="Vírgula 12 5 2 5" xfId="34364"/>
    <cellStyle name="Vírgula 12 5 2 6" xfId="25221"/>
    <cellStyle name="Vírgula 12 5 2 7" xfId="43306"/>
    <cellStyle name="Vírgula 12 5 2 8" xfId="20648"/>
    <cellStyle name="Vírgula 12 5 3" xfId="5656"/>
    <cellStyle name="Vírgula 12 5 3 2" xfId="12246"/>
    <cellStyle name="Vírgula 12 5 3 2 2" xfId="31818"/>
    <cellStyle name="Vírgula 12 5 3 2 2 2" xfId="40961"/>
    <cellStyle name="Vírgula 12 5 3 2 3" xfId="36390"/>
    <cellStyle name="Vírgula 12 5 3 2 4" xfId="27247"/>
    <cellStyle name="Vírgula 12 5 3 2 5" xfId="44828"/>
    <cellStyle name="Vírgula 12 5 3 2 6" xfId="22674"/>
    <cellStyle name="Vírgula 12 5 3 3" xfId="18836"/>
    <cellStyle name="Vírgula 12 5 3 3 2" xfId="33339"/>
    <cellStyle name="Vírgula 12 5 3 3 2 2" xfId="42482"/>
    <cellStyle name="Vírgula 12 5 3 3 3" xfId="37911"/>
    <cellStyle name="Vírgula 12 5 3 3 4" xfId="28768"/>
    <cellStyle name="Vírgula 12 5 3 3 5" xfId="45971"/>
    <cellStyle name="Vírgula 12 5 3 3 6" xfId="24195"/>
    <cellStyle name="Vírgula 12 5 3 4" xfId="30298"/>
    <cellStyle name="Vírgula 12 5 3 4 2" xfId="39441"/>
    <cellStyle name="Vírgula 12 5 3 5" xfId="34870"/>
    <cellStyle name="Vírgula 12 5 3 6" xfId="25727"/>
    <cellStyle name="Vírgula 12 5 3 7" xfId="43686"/>
    <cellStyle name="Vírgula 12 5 3 8" xfId="21154"/>
    <cellStyle name="Vírgula 12 5 4" xfId="7859"/>
    <cellStyle name="Vírgula 12 5 4 2" xfId="30805"/>
    <cellStyle name="Vírgula 12 5 4 2 2" xfId="39948"/>
    <cellStyle name="Vírgula 12 5 4 3" xfId="35377"/>
    <cellStyle name="Vírgula 12 5 4 4" xfId="26234"/>
    <cellStyle name="Vírgula 12 5 4 5" xfId="44067"/>
    <cellStyle name="Vírgula 12 5 4 6" xfId="21661"/>
    <cellStyle name="Vírgula 12 5 5" xfId="14449"/>
    <cellStyle name="Vírgula 12 5 5 2" xfId="32326"/>
    <cellStyle name="Vírgula 12 5 5 2 2" xfId="41469"/>
    <cellStyle name="Vírgula 12 5 5 3" xfId="36898"/>
    <cellStyle name="Vírgula 12 5 5 4" xfId="27755"/>
    <cellStyle name="Vírgula 12 5 5 5" xfId="45210"/>
    <cellStyle name="Vírgula 12 5 5 6" xfId="23182"/>
    <cellStyle name="Vírgula 12 5 6" xfId="29285"/>
    <cellStyle name="Vírgula 12 5 6 2" xfId="38428"/>
    <cellStyle name="Vírgula 12 5 7" xfId="33857"/>
    <cellStyle name="Vírgula 12 5 8" xfId="24714"/>
    <cellStyle name="Vírgula 12 5 9" xfId="42925"/>
    <cellStyle name="Vírgula 12 6" xfId="2359"/>
    <cellStyle name="Vírgula 12 6 2" xfId="8949"/>
    <cellStyle name="Vírgula 12 6 2 2" xfId="31059"/>
    <cellStyle name="Vírgula 12 6 2 2 2" xfId="40202"/>
    <cellStyle name="Vírgula 12 6 2 3" xfId="35631"/>
    <cellStyle name="Vírgula 12 6 2 4" xfId="26488"/>
    <cellStyle name="Vírgula 12 6 2 5" xfId="44258"/>
    <cellStyle name="Vírgula 12 6 2 6" xfId="21915"/>
    <cellStyle name="Vírgula 12 6 3" xfId="15539"/>
    <cellStyle name="Vírgula 12 6 3 2" xfId="32580"/>
    <cellStyle name="Vírgula 12 6 3 2 2" xfId="41723"/>
    <cellStyle name="Vírgula 12 6 3 3" xfId="37152"/>
    <cellStyle name="Vírgula 12 6 3 4" xfId="28009"/>
    <cellStyle name="Vírgula 12 6 3 5" xfId="45401"/>
    <cellStyle name="Vírgula 12 6 3 6" xfId="23436"/>
    <cellStyle name="Vírgula 12 6 4" xfId="29539"/>
    <cellStyle name="Vírgula 12 6 4 2" xfId="38682"/>
    <cellStyle name="Vírgula 12 6 5" xfId="34111"/>
    <cellStyle name="Vírgula 12 6 6" xfId="24968"/>
    <cellStyle name="Vírgula 12 6 7" xfId="43116"/>
    <cellStyle name="Vírgula 12 6 8" xfId="20395"/>
    <cellStyle name="Vírgula 12 7" xfId="4545"/>
    <cellStyle name="Vírgula 12 7 2" xfId="11135"/>
    <cellStyle name="Vírgula 12 7 2 2" xfId="31565"/>
    <cellStyle name="Vírgula 12 7 2 2 2" xfId="40708"/>
    <cellStyle name="Vírgula 12 7 2 3" xfId="36137"/>
    <cellStyle name="Vírgula 12 7 2 4" xfId="26994"/>
    <cellStyle name="Vírgula 12 7 2 5" xfId="44638"/>
    <cellStyle name="Vírgula 12 7 2 6" xfId="22421"/>
    <cellStyle name="Vírgula 12 7 3" xfId="17725"/>
    <cellStyle name="Vírgula 12 7 3 2" xfId="33086"/>
    <cellStyle name="Vírgula 12 7 3 2 2" xfId="42229"/>
    <cellStyle name="Vírgula 12 7 3 3" xfId="37658"/>
    <cellStyle name="Vírgula 12 7 3 4" xfId="28515"/>
    <cellStyle name="Vírgula 12 7 3 5" xfId="45781"/>
    <cellStyle name="Vírgula 12 7 3 6" xfId="23942"/>
    <cellStyle name="Vírgula 12 7 4" xfId="30045"/>
    <cellStyle name="Vírgula 12 7 4 2" xfId="39188"/>
    <cellStyle name="Vírgula 12 7 5" xfId="34617"/>
    <cellStyle name="Vírgula 12 7 6" xfId="25474"/>
    <cellStyle name="Vírgula 12 7 7" xfId="43496"/>
    <cellStyle name="Vírgula 12 7 8" xfId="20901"/>
    <cellStyle name="Vírgula 12 8" xfId="6748"/>
    <cellStyle name="Vírgula 12 8 2" xfId="30552"/>
    <cellStyle name="Vírgula 12 8 2 2" xfId="39695"/>
    <cellStyle name="Vírgula 12 8 3" xfId="35124"/>
    <cellStyle name="Vírgula 12 8 4" xfId="25981"/>
    <cellStyle name="Vírgula 12 8 5" xfId="43877"/>
    <cellStyle name="Vírgula 12 8 6" xfId="21408"/>
    <cellStyle name="Vírgula 12 9" xfId="13338"/>
    <cellStyle name="Vírgula 12 9 2" xfId="32073"/>
    <cellStyle name="Vírgula 12 9 2 2" xfId="41216"/>
    <cellStyle name="Vírgula 12 9 3" xfId="36645"/>
    <cellStyle name="Vírgula 12 9 4" xfId="27502"/>
    <cellStyle name="Vírgula 12 9 5" xfId="45020"/>
    <cellStyle name="Vírgula 12 9 6" xfId="22929"/>
    <cellStyle name="Vírgula 13" xfId="178"/>
    <cellStyle name="Vírgula 13 10" xfId="29032"/>
    <cellStyle name="Vírgula 13 10 2" xfId="38175"/>
    <cellStyle name="Vírgula 13 11" xfId="33604"/>
    <cellStyle name="Vírgula 13 12" xfId="24461"/>
    <cellStyle name="Vírgula 13 13" xfId="42737"/>
    <cellStyle name="Vírgula 13 14" xfId="19888"/>
    <cellStyle name="Vírgula 13 2" xfId="296"/>
    <cellStyle name="Vírgula 13 2 10" xfId="33633"/>
    <cellStyle name="Vírgula 13 2 11" xfId="24490"/>
    <cellStyle name="Vírgula 13 2 12" xfId="42758"/>
    <cellStyle name="Vírgula 13 2 13" xfId="19917"/>
    <cellStyle name="Vírgula 13 2 2" xfId="557"/>
    <cellStyle name="Vírgula 13 2 2 10" xfId="24552"/>
    <cellStyle name="Vírgula 13 2 2 11" xfId="42804"/>
    <cellStyle name="Vírgula 13 2 2 12" xfId="19979"/>
    <cellStyle name="Vírgula 13 2 2 2" xfId="1112"/>
    <cellStyle name="Vírgula 13 2 2 2 10" xfId="42901"/>
    <cellStyle name="Vírgula 13 2 2 2 11" xfId="20108"/>
    <cellStyle name="Vírgula 13 2 2 2 2" xfId="2215"/>
    <cellStyle name="Vírgula 13 2 2 2 2 10" xfId="20362"/>
    <cellStyle name="Vírgula 13 2 2 2 2 2" xfId="4405"/>
    <cellStyle name="Vírgula 13 2 2 2 2 2 2" xfId="10995"/>
    <cellStyle name="Vírgula 13 2 2 2 2 2 2 2" xfId="31533"/>
    <cellStyle name="Vírgula 13 2 2 2 2 2 2 2 2" xfId="40676"/>
    <cellStyle name="Vírgula 13 2 2 2 2 2 2 3" xfId="36105"/>
    <cellStyle name="Vírgula 13 2 2 2 2 2 2 4" xfId="26962"/>
    <cellStyle name="Vírgula 13 2 2 2 2 2 2 5" xfId="44614"/>
    <cellStyle name="Vírgula 13 2 2 2 2 2 2 6" xfId="22389"/>
    <cellStyle name="Vírgula 13 2 2 2 2 2 3" xfId="17585"/>
    <cellStyle name="Vírgula 13 2 2 2 2 2 3 2" xfId="33054"/>
    <cellStyle name="Vírgula 13 2 2 2 2 2 3 2 2" xfId="42197"/>
    <cellStyle name="Vírgula 13 2 2 2 2 2 3 3" xfId="37626"/>
    <cellStyle name="Vírgula 13 2 2 2 2 2 3 4" xfId="28483"/>
    <cellStyle name="Vírgula 13 2 2 2 2 2 3 5" xfId="45757"/>
    <cellStyle name="Vírgula 13 2 2 2 2 2 3 6" xfId="23910"/>
    <cellStyle name="Vírgula 13 2 2 2 2 2 4" xfId="30013"/>
    <cellStyle name="Vírgula 13 2 2 2 2 2 4 2" xfId="39156"/>
    <cellStyle name="Vírgula 13 2 2 2 2 2 5" xfId="34585"/>
    <cellStyle name="Vírgula 13 2 2 2 2 2 6" xfId="25442"/>
    <cellStyle name="Vírgula 13 2 2 2 2 2 7" xfId="43472"/>
    <cellStyle name="Vírgula 13 2 2 2 2 2 8" xfId="20869"/>
    <cellStyle name="Vírgula 13 2 2 2 2 3" xfId="6603"/>
    <cellStyle name="Vírgula 13 2 2 2 2 3 2" xfId="13193"/>
    <cellStyle name="Vírgula 13 2 2 2 2 3 2 2" xfId="32039"/>
    <cellStyle name="Vírgula 13 2 2 2 2 3 2 2 2" xfId="41182"/>
    <cellStyle name="Vírgula 13 2 2 2 2 3 2 3" xfId="36611"/>
    <cellStyle name="Vírgula 13 2 2 2 2 3 2 4" xfId="27468"/>
    <cellStyle name="Vírgula 13 2 2 2 2 3 2 5" xfId="44994"/>
    <cellStyle name="Vírgula 13 2 2 2 2 3 2 6" xfId="22895"/>
    <cellStyle name="Vírgula 13 2 2 2 2 3 3" xfId="19783"/>
    <cellStyle name="Vírgula 13 2 2 2 2 3 3 2" xfId="33560"/>
    <cellStyle name="Vírgula 13 2 2 2 2 3 3 2 2" xfId="42703"/>
    <cellStyle name="Vírgula 13 2 2 2 2 3 3 3" xfId="38132"/>
    <cellStyle name="Vírgula 13 2 2 2 2 3 3 4" xfId="28989"/>
    <cellStyle name="Vírgula 13 2 2 2 2 3 3 5" xfId="46137"/>
    <cellStyle name="Vírgula 13 2 2 2 2 3 3 6" xfId="24416"/>
    <cellStyle name="Vírgula 13 2 2 2 2 3 4" xfId="30519"/>
    <cellStyle name="Vírgula 13 2 2 2 2 3 4 2" xfId="39662"/>
    <cellStyle name="Vírgula 13 2 2 2 2 3 5" xfId="35091"/>
    <cellStyle name="Vírgula 13 2 2 2 2 3 6" xfId="25948"/>
    <cellStyle name="Vírgula 13 2 2 2 2 3 7" xfId="43852"/>
    <cellStyle name="Vírgula 13 2 2 2 2 3 8" xfId="21375"/>
    <cellStyle name="Vírgula 13 2 2 2 2 4" xfId="8806"/>
    <cellStyle name="Vírgula 13 2 2 2 2 4 2" xfId="31026"/>
    <cellStyle name="Vírgula 13 2 2 2 2 4 2 2" xfId="40169"/>
    <cellStyle name="Vírgula 13 2 2 2 2 4 3" xfId="35598"/>
    <cellStyle name="Vírgula 13 2 2 2 2 4 4" xfId="26455"/>
    <cellStyle name="Vírgula 13 2 2 2 2 4 5" xfId="44233"/>
    <cellStyle name="Vírgula 13 2 2 2 2 4 6" xfId="21882"/>
    <cellStyle name="Vírgula 13 2 2 2 2 5" xfId="15396"/>
    <cellStyle name="Vírgula 13 2 2 2 2 5 2" xfId="32547"/>
    <cellStyle name="Vírgula 13 2 2 2 2 5 2 2" xfId="41690"/>
    <cellStyle name="Vírgula 13 2 2 2 2 5 3" xfId="37119"/>
    <cellStyle name="Vírgula 13 2 2 2 2 5 4" xfId="27976"/>
    <cellStyle name="Vírgula 13 2 2 2 2 5 5" xfId="45376"/>
    <cellStyle name="Vírgula 13 2 2 2 2 5 6" xfId="23403"/>
    <cellStyle name="Vírgula 13 2 2 2 2 6" xfId="29506"/>
    <cellStyle name="Vírgula 13 2 2 2 2 6 2" xfId="38649"/>
    <cellStyle name="Vírgula 13 2 2 2 2 7" xfId="34078"/>
    <cellStyle name="Vírgula 13 2 2 2 2 8" xfId="24935"/>
    <cellStyle name="Vírgula 13 2 2 2 2 9" xfId="43091"/>
    <cellStyle name="Vírgula 13 2 2 2 3" xfId="3306"/>
    <cellStyle name="Vírgula 13 2 2 2 3 2" xfId="9896"/>
    <cellStyle name="Vírgula 13 2 2 2 3 2 2" xfId="31280"/>
    <cellStyle name="Vírgula 13 2 2 2 3 2 2 2" xfId="40423"/>
    <cellStyle name="Vírgula 13 2 2 2 3 2 3" xfId="35852"/>
    <cellStyle name="Vírgula 13 2 2 2 3 2 4" xfId="26709"/>
    <cellStyle name="Vírgula 13 2 2 2 3 2 5" xfId="44424"/>
    <cellStyle name="Vírgula 13 2 2 2 3 2 6" xfId="22136"/>
    <cellStyle name="Vírgula 13 2 2 2 3 3" xfId="16486"/>
    <cellStyle name="Vírgula 13 2 2 2 3 3 2" xfId="32801"/>
    <cellStyle name="Vírgula 13 2 2 2 3 3 2 2" xfId="41944"/>
    <cellStyle name="Vírgula 13 2 2 2 3 3 3" xfId="37373"/>
    <cellStyle name="Vírgula 13 2 2 2 3 3 4" xfId="28230"/>
    <cellStyle name="Vírgula 13 2 2 2 3 3 5" xfId="45567"/>
    <cellStyle name="Vírgula 13 2 2 2 3 3 6" xfId="23657"/>
    <cellStyle name="Vírgula 13 2 2 2 3 4" xfId="29760"/>
    <cellStyle name="Vírgula 13 2 2 2 3 4 2" xfId="38903"/>
    <cellStyle name="Vírgula 13 2 2 2 3 5" xfId="34332"/>
    <cellStyle name="Vírgula 13 2 2 2 3 6" xfId="25189"/>
    <cellStyle name="Vírgula 13 2 2 2 3 7" xfId="43282"/>
    <cellStyle name="Vírgula 13 2 2 2 3 8" xfId="20616"/>
    <cellStyle name="Vírgula 13 2 2 2 4" xfId="5504"/>
    <cellStyle name="Vírgula 13 2 2 2 4 2" xfId="12094"/>
    <cellStyle name="Vírgula 13 2 2 2 4 2 2" xfId="31786"/>
    <cellStyle name="Vírgula 13 2 2 2 4 2 2 2" xfId="40929"/>
    <cellStyle name="Vírgula 13 2 2 2 4 2 3" xfId="36358"/>
    <cellStyle name="Vírgula 13 2 2 2 4 2 4" xfId="27215"/>
    <cellStyle name="Vírgula 13 2 2 2 4 2 5" xfId="44804"/>
    <cellStyle name="Vírgula 13 2 2 2 4 2 6" xfId="22642"/>
    <cellStyle name="Vírgula 13 2 2 2 4 3" xfId="18684"/>
    <cellStyle name="Vírgula 13 2 2 2 4 3 2" xfId="33307"/>
    <cellStyle name="Vírgula 13 2 2 2 4 3 2 2" xfId="42450"/>
    <cellStyle name="Vírgula 13 2 2 2 4 3 3" xfId="37879"/>
    <cellStyle name="Vírgula 13 2 2 2 4 3 4" xfId="28736"/>
    <cellStyle name="Vírgula 13 2 2 2 4 3 5" xfId="45947"/>
    <cellStyle name="Vírgula 13 2 2 2 4 3 6" xfId="24163"/>
    <cellStyle name="Vírgula 13 2 2 2 4 4" xfId="30266"/>
    <cellStyle name="Vírgula 13 2 2 2 4 4 2" xfId="39409"/>
    <cellStyle name="Vírgula 13 2 2 2 4 5" xfId="34838"/>
    <cellStyle name="Vírgula 13 2 2 2 4 6" xfId="25695"/>
    <cellStyle name="Vírgula 13 2 2 2 4 7" xfId="43662"/>
    <cellStyle name="Vírgula 13 2 2 2 4 8" xfId="21122"/>
    <cellStyle name="Vírgula 13 2 2 2 5" xfId="7707"/>
    <cellStyle name="Vírgula 13 2 2 2 5 2" xfId="30773"/>
    <cellStyle name="Vírgula 13 2 2 2 5 2 2" xfId="39916"/>
    <cellStyle name="Vírgula 13 2 2 2 5 3" xfId="35345"/>
    <cellStyle name="Vírgula 13 2 2 2 5 4" xfId="26202"/>
    <cellStyle name="Vírgula 13 2 2 2 5 5" xfId="44043"/>
    <cellStyle name="Vírgula 13 2 2 2 5 6" xfId="21629"/>
    <cellStyle name="Vírgula 13 2 2 2 6" xfId="14297"/>
    <cellStyle name="Vírgula 13 2 2 2 6 2" xfId="32294"/>
    <cellStyle name="Vírgula 13 2 2 2 6 2 2" xfId="41437"/>
    <cellStyle name="Vírgula 13 2 2 2 6 3" xfId="36866"/>
    <cellStyle name="Vírgula 13 2 2 2 6 4" xfId="27723"/>
    <cellStyle name="Vírgula 13 2 2 2 6 5" xfId="45186"/>
    <cellStyle name="Vírgula 13 2 2 2 6 6" xfId="23150"/>
    <cellStyle name="Vírgula 13 2 2 2 7" xfId="29252"/>
    <cellStyle name="Vírgula 13 2 2 2 7 2" xfId="38395"/>
    <cellStyle name="Vírgula 13 2 2 2 8" xfId="33824"/>
    <cellStyle name="Vírgula 13 2 2 2 9" xfId="24681"/>
    <cellStyle name="Vírgula 13 2 2 3" xfId="1663"/>
    <cellStyle name="Vírgula 13 2 2 3 10" xfId="20233"/>
    <cellStyle name="Vírgula 13 2 2 3 2" xfId="3854"/>
    <cellStyle name="Vírgula 13 2 2 3 2 2" xfId="10444"/>
    <cellStyle name="Vírgula 13 2 2 3 2 2 2" xfId="31404"/>
    <cellStyle name="Vírgula 13 2 2 3 2 2 2 2" xfId="40547"/>
    <cellStyle name="Vírgula 13 2 2 3 2 2 3" xfId="35976"/>
    <cellStyle name="Vírgula 13 2 2 3 2 2 4" xfId="26833"/>
    <cellStyle name="Vírgula 13 2 2 3 2 2 5" xfId="44517"/>
    <cellStyle name="Vírgula 13 2 2 3 2 2 6" xfId="22260"/>
    <cellStyle name="Vírgula 13 2 2 3 2 3" xfId="17034"/>
    <cellStyle name="Vírgula 13 2 2 3 2 3 2" xfId="32925"/>
    <cellStyle name="Vírgula 13 2 2 3 2 3 2 2" xfId="42068"/>
    <cellStyle name="Vírgula 13 2 2 3 2 3 3" xfId="37497"/>
    <cellStyle name="Vírgula 13 2 2 3 2 3 4" xfId="28354"/>
    <cellStyle name="Vírgula 13 2 2 3 2 3 5" xfId="45660"/>
    <cellStyle name="Vírgula 13 2 2 3 2 3 6" xfId="23781"/>
    <cellStyle name="Vírgula 13 2 2 3 2 4" xfId="29884"/>
    <cellStyle name="Vírgula 13 2 2 3 2 4 2" xfId="39027"/>
    <cellStyle name="Vírgula 13 2 2 3 2 5" xfId="34456"/>
    <cellStyle name="Vírgula 13 2 2 3 2 6" xfId="25313"/>
    <cellStyle name="Vírgula 13 2 2 3 2 7" xfId="43375"/>
    <cellStyle name="Vírgula 13 2 2 3 2 8" xfId="20740"/>
    <cellStyle name="Vírgula 13 2 2 3 3" xfId="6052"/>
    <cellStyle name="Vírgula 13 2 2 3 3 2" xfId="12642"/>
    <cellStyle name="Vírgula 13 2 2 3 3 2 2" xfId="31910"/>
    <cellStyle name="Vírgula 13 2 2 3 3 2 2 2" xfId="41053"/>
    <cellStyle name="Vírgula 13 2 2 3 3 2 3" xfId="36482"/>
    <cellStyle name="Vírgula 13 2 2 3 3 2 4" xfId="27339"/>
    <cellStyle name="Vírgula 13 2 2 3 3 2 5" xfId="44897"/>
    <cellStyle name="Vírgula 13 2 2 3 3 2 6" xfId="22766"/>
    <cellStyle name="Vírgula 13 2 2 3 3 3" xfId="19232"/>
    <cellStyle name="Vírgula 13 2 2 3 3 3 2" xfId="33431"/>
    <cellStyle name="Vírgula 13 2 2 3 3 3 2 2" xfId="42574"/>
    <cellStyle name="Vírgula 13 2 2 3 3 3 3" xfId="38003"/>
    <cellStyle name="Vírgula 13 2 2 3 3 3 4" xfId="28860"/>
    <cellStyle name="Vírgula 13 2 2 3 3 3 5" xfId="46040"/>
    <cellStyle name="Vírgula 13 2 2 3 3 3 6" xfId="24287"/>
    <cellStyle name="Vírgula 13 2 2 3 3 4" xfId="30390"/>
    <cellStyle name="Vírgula 13 2 2 3 3 4 2" xfId="39533"/>
    <cellStyle name="Vírgula 13 2 2 3 3 5" xfId="34962"/>
    <cellStyle name="Vírgula 13 2 2 3 3 6" xfId="25819"/>
    <cellStyle name="Vírgula 13 2 2 3 3 7" xfId="43755"/>
    <cellStyle name="Vírgula 13 2 2 3 3 8" xfId="21246"/>
    <cellStyle name="Vírgula 13 2 2 3 4" xfId="8255"/>
    <cellStyle name="Vírgula 13 2 2 3 4 2" xfId="30897"/>
    <cellStyle name="Vírgula 13 2 2 3 4 2 2" xfId="40040"/>
    <cellStyle name="Vírgula 13 2 2 3 4 3" xfId="35469"/>
    <cellStyle name="Vírgula 13 2 2 3 4 4" xfId="26326"/>
    <cellStyle name="Vírgula 13 2 2 3 4 5" xfId="44136"/>
    <cellStyle name="Vírgula 13 2 2 3 4 6" xfId="21753"/>
    <cellStyle name="Vírgula 13 2 2 3 5" xfId="14845"/>
    <cellStyle name="Vírgula 13 2 2 3 5 2" xfId="32418"/>
    <cellStyle name="Vírgula 13 2 2 3 5 2 2" xfId="41561"/>
    <cellStyle name="Vírgula 13 2 2 3 5 3" xfId="36990"/>
    <cellStyle name="Vírgula 13 2 2 3 5 4" xfId="27847"/>
    <cellStyle name="Vírgula 13 2 2 3 5 5" xfId="45279"/>
    <cellStyle name="Vírgula 13 2 2 3 5 6" xfId="23274"/>
    <cellStyle name="Vírgula 13 2 2 3 6" xfId="29377"/>
    <cellStyle name="Vírgula 13 2 2 3 6 2" xfId="38520"/>
    <cellStyle name="Vírgula 13 2 2 3 7" xfId="33949"/>
    <cellStyle name="Vírgula 13 2 2 3 8" xfId="24806"/>
    <cellStyle name="Vírgula 13 2 2 3 9" xfId="42994"/>
    <cellStyle name="Vírgula 13 2 2 4" xfId="2755"/>
    <cellStyle name="Vírgula 13 2 2 4 2" xfId="9345"/>
    <cellStyle name="Vírgula 13 2 2 4 2 2" xfId="31151"/>
    <cellStyle name="Vírgula 13 2 2 4 2 2 2" xfId="40294"/>
    <cellStyle name="Vírgula 13 2 2 4 2 3" xfId="35723"/>
    <cellStyle name="Vírgula 13 2 2 4 2 4" xfId="26580"/>
    <cellStyle name="Vírgula 13 2 2 4 2 5" xfId="44327"/>
    <cellStyle name="Vírgula 13 2 2 4 2 6" xfId="22007"/>
    <cellStyle name="Vírgula 13 2 2 4 3" xfId="15935"/>
    <cellStyle name="Vírgula 13 2 2 4 3 2" xfId="32672"/>
    <cellStyle name="Vírgula 13 2 2 4 3 2 2" xfId="41815"/>
    <cellStyle name="Vírgula 13 2 2 4 3 3" xfId="37244"/>
    <cellStyle name="Vírgula 13 2 2 4 3 4" xfId="28101"/>
    <cellStyle name="Vírgula 13 2 2 4 3 5" xfId="45470"/>
    <cellStyle name="Vírgula 13 2 2 4 3 6" xfId="23528"/>
    <cellStyle name="Vírgula 13 2 2 4 4" xfId="29631"/>
    <cellStyle name="Vírgula 13 2 2 4 4 2" xfId="38774"/>
    <cellStyle name="Vírgula 13 2 2 4 5" xfId="34203"/>
    <cellStyle name="Vírgula 13 2 2 4 6" xfId="25060"/>
    <cellStyle name="Vírgula 13 2 2 4 7" xfId="43185"/>
    <cellStyle name="Vírgula 13 2 2 4 8" xfId="20487"/>
    <cellStyle name="Vírgula 13 2 2 5" xfId="4941"/>
    <cellStyle name="Vírgula 13 2 2 5 2" xfId="11531"/>
    <cellStyle name="Vírgula 13 2 2 5 2 2" xfId="31657"/>
    <cellStyle name="Vírgula 13 2 2 5 2 2 2" xfId="40800"/>
    <cellStyle name="Vírgula 13 2 2 5 2 3" xfId="36229"/>
    <cellStyle name="Vírgula 13 2 2 5 2 4" xfId="27086"/>
    <cellStyle name="Vírgula 13 2 2 5 2 5" xfId="44707"/>
    <cellStyle name="Vírgula 13 2 2 5 2 6" xfId="22513"/>
    <cellStyle name="Vírgula 13 2 2 5 3" xfId="18121"/>
    <cellStyle name="Vírgula 13 2 2 5 3 2" xfId="33178"/>
    <cellStyle name="Vírgula 13 2 2 5 3 2 2" xfId="42321"/>
    <cellStyle name="Vírgula 13 2 2 5 3 3" xfId="37750"/>
    <cellStyle name="Vírgula 13 2 2 5 3 4" xfId="28607"/>
    <cellStyle name="Vírgula 13 2 2 5 3 5" xfId="45850"/>
    <cellStyle name="Vírgula 13 2 2 5 3 6" xfId="24034"/>
    <cellStyle name="Vírgula 13 2 2 5 4" xfId="30137"/>
    <cellStyle name="Vírgula 13 2 2 5 4 2" xfId="39280"/>
    <cellStyle name="Vírgula 13 2 2 5 5" xfId="34709"/>
    <cellStyle name="Vírgula 13 2 2 5 6" xfId="25566"/>
    <cellStyle name="Vírgula 13 2 2 5 7" xfId="43565"/>
    <cellStyle name="Vírgula 13 2 2 5 8" xfId="20993"/>
    <cellStyle name="Vírgula 13 2 2 6" xfId="7144"/>
    <cellStyle name="Vírgula 13 2 2 6 2" xfId="30644"/>
    <cellStyle name="Vírgula 13 2 2 6 2 2" xfId="39787"/>
    <cellStyle name="Vírgula 13 2 2 6 3" xfId="35216"/>
    <cellStyle name="Vírgula 13 2 2 6 4" xfId="26073"/>
    <cellStyle name="Vírgula 13 2 2 6 5" xfId="43946"/>
    <cellStyle name="Vírgula 13 2 2 6 6" xfId="21500"/>
    <cellStyle name="Vírgula 13 2 2 7" xfId="13734"/>
    <cellStyle name="Vírgula 13 2 2 7 2" xfId="32165"/>
    <cellStyle name="Vírgula 13 2 2 7 2 2" xfId="41308"/>
    <cellStyle name="Vírgula 13 2 2 7 3" xfId="36737"/>
    <cellStyle name="Vírgula 13 2 2 7 4" xfId="27594"/>
    <cellStyle name="Vírgula 13 2 2 7 5" xfId="45089"/>
    <cellStyle name="Vírgula 13 2 2 7 6" xfId="23021"/>
    <cellStyle name="Vírgula 13 2 2 8" xfId="29123"/>
    <cellStyle name="Vírgula 13 2 2 8 2" xfId="38266"/>
    <cellStyle name="Vírgula 13 2 2 9" xfId="33695"/>
    <cellStyle name="Vírgula 13 2 3" xfId="856"/>
    <cellStyle name="Vírgula 13 2 3 10" xfId="42856"/>
    <cellStyle name="Vírgula 13 2 3 11" xfId="20048"/>
    <cellStyle name="Vírgula 13 2 3 2" xfId="1959"/>
    <cellStyle name="Vírgula 13 2 3 2 10" xfId="20302"/>
    <cellStyle name="Vírgula 13 2 3 2 2" xfId="4149"/>
    <cellStyle name="Vírgula 13 2 3 2 2 2" xfId="10739"/>
    <cellStyle name="Vírgula 13 2 3 2 2 2 2" xfId="31473"/>
    <cellStyle name="Vírgula 13 2 3 2 2 2 2 2" xfId="40616"/>
    <cellStyle name="Vírgula 13 2 3 2 2 2 3" xfId="36045"/>
    <cellStyle name="Vírgula 13 2 3 2 2 2 4" xfId="26902"/>
    <cellStyle name="Vírgula 13 2 3 2 2 2 5" xfId="44569"/>
    <cellStyle name="Vírgula 13 2 3 2 2 2 6" xfId="22329"/>
    <cellStyle name="Vírgula 13 2 3 2 2 3" xfId="17329"/>
    <cellStyle name="Vírgula 13 2 3 2 2 3 2" xfId="32994"/>
    <cellStyle name="Vírgula 13 2 3 2 2 3 2 2" xfId="42137"/>
    <cellStyle name="Vírgula 13 2 3 2 2 3 3" xfId="37566"/>
    <cellStyle name="Vírgula 13 2 3 2 2 3 4" xfId="28423"/>
    <cellStyle name="Vírgula 13 2 3 2 2 3 5" xfId="45712"/>
    <cellStyle name="Vírgula 13 2 3 2 2 3 6" xfId="23850"/>
    <cellStyle name="Vírgula 13 2 3 2 2 4" xfId="29953"/>
    <cellStyle name="Vírgula 13 2 3 2 2 4 2" xfId="39096"/>
    <cellStyle name="Vírgula 13 2 3 2 2 5" xfId="34525"/>
    <cellStyle name="Vírgula 13 2 3 2 2 6" xfId="25382"/>
    <cellStyle name="Vírgula 13 2 3 2 2 7" xfId="43427"/>
    <cellStyle name="Vírgula 13 2 3 2 2 8" xfId="20809"/>
    <cellStyle name="Vírgula 13 2 3 2 3" xfId="6347"/>
    <cellStyle name="Vírgula 13 2 3 2 3 2" xfId="12937"/>
    <cellStyle name="Vírgula 13 2 3 2 3 2 2" xfId="31979"/>
    <cellStyle name="Vírgula 13 2 3 2 3 2 2 2" xfId="41122"/>
    <cellStyle name="Vírgula 13 2 3 2 3 2 3" xfId="36551"/>
    <cellStyle name="Vírgula 13 2 3 2 3 2 4" xfId="27408"/>
    <cellStyle name="Vírgula 13 2 3 2 3 2 5" xfId="44949"/>
    <cellStyle name="Vírgula 13 2 3 2 3 2 6" xfId="22835"/>
    <cellStyle name="Vírgula 13 2 3 2 3 3" xfId="19527"/>
    <cellStyle name="Vírgula 13 2 3 2 3 3 2" xfId="33500"/>
    <cellStyle name="Vírgula 13 2 3 2 3 3 2 2" xfId="42643"/>
    <cellStyle name="Vírgula 13 2 3 2 3 3 3" xfId="38072"/>
    <cellStyle name="Vírgula 13 2 3 2 3 3 4" xfId="28929"/>
    <cellStyle name="Vírgula 13 2 3 2 3 3 5" xfId="46092"/>
    <cellStyle name="Vírgula 13 2 3 2 3 3 6" xfId="24356"/>
    <cellStyle name="Vírgula 13 2 3 2 3 4" xfId="30459"/>
    <cellStyle name="Vírgula 13 2 3 2 3 4 2" xfId="39602"/>
    <cellStyle name="Vírgula 13 2 3 2 3 5" xfId="35031"/>
    <cellStyle name="Vírgula 13 2 3 2 3 6" xfId="25888"/>
    <cellStyle name="Vírgula 13 2 3 2 3 7" xfId="43807"/>
    <cellStyle name="Vírgula 13 2 3 2 3 8" xfId="21315"/>
    <cellStyle name="Vírgula 13 2 3 2 4" xfId="8550"/>
    <cellStyle name="Vírgula 13 2 3 2 4 2" xfId="30966"/>
    <cellStyle name="Vírgula 13 2 3 2 4 2 2" xfId="40109"/>
    <cellStyle name="Vírgula 13 2 3 2 4 3" xfId="35538"/>
    <cellStyle name="Vírgula 13 2 3 2 4 4" xfId="26395"/>
    <cellStyle name="Vírgula 13 2 3 2 4 5" xfId="44188"/>
    <cellStyle name="Vírgula 13 2 3 2 4 6" xfId="21822"/>
    <cellStyle name="Vírgula 13 2 3 2 5" xfId="15140"/>
    <cellStyle name="Vírgula 13 2 3 2 5 2" xfId="32487"/>
    <cellStyle name="Vírgula 13 2 3 2 5 2 2" xfId="41630"/>
    <cellStyle name="Vírgula 13 2 3 2 5 3" xfId="37059"/>
    <cellStyle name="Vírgula 13 2 3 2 5 4" xfId="27916"/>
    <cellStyle name="Vírgula 13 2 3 2 5 5" xfId="45331"/>
    <cellStyle name="Vírgula 13 2 3 2 5 6" xfId="23343"/>
    <cellStyle name="Vírgula 13 2 3 2 6" xfId="29446"/>
    <cellStyle name="Vírgula 13 2 3 2 6 2" xfId="38589"/>
    <cellStyle name="Vírgula 13 2 3 2 7" xfId="34018"/>
    <cellStyle name="Vírgula 13 2 3 2 8" xfId="24875"/>
    <cellStyle name="Vírgula 13 2 3 2 9" xfId="43046"/>
    <cellStyle name="Vírgula 13 2 3 3" xfId="3050"/>
    <cellStyle name="Vírgula 13 2 3 3 2" xfId="9640"/>
    <cellStyle name="Vírgula 13 2 3 3 2 2" xfId="31220"/>
    <cellStyle name="Vírgula 13 2 3 3 2 2 2" xfId="40363"/>
    <cellStyle name="Vírgula 13 2 3 3 2 3" xfId="35792"/>
    <cellStyle name="Vírgula 13 2 3 3 2 4" xfId="26649"/>
    <cellStyle name="Vírgula 13 2 3 3 2 5" xfId="44379"/>
    <cellStyle name="Vírgula 13 2 3 3 2 6" xfId="22076"/>
    <cellStyle name="Vírgula 13 2 3 3 3" xfId="16230"/>
    <cellStyle name="Vírgula 13 2 3 3 3 2" xfId="32741"/>
    <cellStyle name="Vírgula 13 2 3 3 3 2 2" xfId="41884"/>
    <cellStyle name="Vírgula 13 2 3 3 3 3" xfId="37313"/>
    <cellStyle name="Vírgula 13 2 3 3 3 4" xfId="28170"/>
    <cellStyle name="Vírgula 13 2 3 3 3 5" xfId="45522"/>
    <cellStyle name="Vírgula 13 2 3 3 3 6" xfId="23597"/>
    <cellStyle name="Vírgula 13 2 3 3 4" xfId="29700"/>
    <cellStyle name="Vírgula 13 2 3 3 4 2" xfId="38843"/>
    <cellStyle name="Vírgula 13 2 3 3 5" xfId="34272"/>
    <cellStyle name="Vírgula 13 2 3 3 6" xfId="25129"/>
    <cellStyle name="Vírgula 13 2 3 3 7" xfId="43237"/>
    <cellStyle name="Vírgula 13 2 3 3 8" xfId="20556"/>
    <cellStyle name="Vírgula 13 2 3 4" xfId="5248"/>
    <cellStyle name="Vírgula 13 2 3 4 2" xfId="11838"/>
    <cellStyle name="Vírgula 13 2 3 4 2 2" xfId="31726"/>
    <cellStyle name="Vírgula 13 2 3 4 2 2 2" xfId="40869"/>
    <cellStyle name="Vírgula 13 2 3 4 2 3" xfId="36298"/>
    <cellStyle name="Vírgula 13 2 3 4 2 4" xfId="27155"/>
    <cellStyle name="Vírgula 13 2 3 4 2 5" xfId="44759"/>
    <cellStyle name="Vírgula 13 2 3 4 2 6" xfId="22582"/>
    <cellStyle name="Vírgula 13 2 3 4 3" xfId="18428"/>
    <cellStyle name="Vírgula 13 2 3 4 3 2" xfId="33247"/>
    <cellStyle name="Vírgula 13 2 3 4 3 2 2" xfId="42390"/>
    <cellStyle name="Vírgula 13 2 3 4 3 3" xfId="37819"/>
    <cellStyle name="Vírgula 13 2 3 4 3 4" xfId="28676"/>
    <cellStyle name="Vírgula 13 2 3 4 3 5" xfId="45902"/>
    <cellStyle name="Vírgula 13 2 3 4 3 6" xfId="24103"/>
    <cellStyle name="Vírgula 13 2 3 4 4" xfId="30206"/>
    <cellStyle name="Vírgula 13 2 3 4 4 2" xfId="39349"/>
    <cellStyle name="Vírgula 13 2 3 4 5" xfId="34778"/>
    <cellStyle name="Vírgula 13 2 3 4 6" xfId="25635"/>
    <cellStyle name="Vírgula 13 2 3 4 7" xfId="43617"/>
    <cellStyle name="Vírgula 13 2 3 4 8" xfId="21062"/>
    <cellStyle name="Vírgula 13 2 3 5" xfId="7451"/>
    <cellStyle name="Vírgula 13 2 3 5 2" xfId="30713"/>
    <cellStyle name="Vírgula 13 2 3 5 2 2" xfId="39856"/>
    <cellStyle name="Vírgula 13 2 3 5 3" xfId="35285"/>
    <cellStyle name="Vírgula 13 2 3 5 4" xfId="26142"/>
    <cellStyle name="Vírgula 13 2 3 5 5" xfId="43998"/>
    <cellStyle name="Vírgula 13 2 3 5 6" xfId="21569"/>
    <cellStyle name="Vírgula 13 2 3 6" xfId="14041"/>
    <cellStyle name="Vírgula 13 2 3 6 2" xfId="32234"/>
    <cellStyle name="Vírgula 13 2 3 6 2 2" xfId="41377"/>
    <cellStyle name="Vírgula 13 2 3 6 3" xfId="36806"/>
    <cellStyle name="Vírgula 13 2 3 6 4" xfId="27663"/>
    <cellStyle name="Vírgula 13 2 3 6 5" xfId="45141"/>
    <cellStyle name="Vírgula 13 2 3 6 6" xfId="23090"/>
    <cellStyle name="Vírgula 13 2 3 7" xfId="29192"/>
    <cellStyle name="Vírgula 13 2 3 7 2" xfId="38335"/>
    <cellStyle name="Vírgula 13 2 3 8" xfId="33764"/>
    <cellStyle name="Vírgula 13 2 3 9" xfId="24621"/>
    <cellStyle name="Vírgula 13 2 4" xfId="1407"/>
    <cellStyle name="Vírgula 13 2 4 10" xfId="20173"/>
    <cellStyle name="Vírgula 13 2 4 2" xfId="3598"/>
    <cellStyle name="Vírgula 13 2 4 2 2" xfId="10188"/>
    <cellStyle name="Vírgula 13 2 4 2 2 2" xfId="31344"/>
    <cellStyle name="Vírgula 13 2 4 2 2 2 2" xfId="40487"/>
    <cellStyle name="Vírgula 13 2 4 2 2 3" xfId="35916"/>
    <cellStyle name="Vírgula 13 2 4 2 2 4" xfId="26773"/>
    <cellStyle name="Vírgula 13 2 4 2 2 5" xfId="44472"/>
    <cellStyle name="Vírgula 13 2 4 2 2 6" xfId="22200"/>
    <cellStyle name="Vírgula 13 2 4 2 3" xfId="16778"/>
    <cellStyle name="Vírgula 13 2 4 2 3 2" xfId="32865"/>
    <cellStyle name="Vírgula 13 2 4 2 3 2 2" xfId="42008"/>
    <cellStyle name="Vírgula 13 2 4 2 3 3" xfId="37437"/>
    <cellStyle name="Vírgula 13 2 4 2 3 4" xfId="28294"/>
    <cellStyle name="Vírgula 13 2 4 2 3 5" xfId="45615"/>
    <cellStyle name="Vírgula 13 2 4 2 3 6" xfId="23721"/>
    <cellStyle name="Vírgula 13 2 4 2 4" xfId="29824"/>
    <cellStyle name="Vírgula 13 2 4 2 4 2" xfId="38967"/>
    <cellStyle name="Vírgula 13 2 4 2 5" xfId="34396"/>
    <cellStyle name="Vírgula 13 2 4 2 6" xfId="25253"/>
    <cellStyle name="Vírgula 13 2 4 2 7" xfId="43330"/>
    <cellStyle name="Vírgula 13 2 4 2 8" xfId="20680"/>
    <cellStyle name="Vírgula 13 2 4 3" xfId="5796"/>
    <cellStyle name="Vírgula 13 2 4 3 2" xfId="12386"/>
    <cellStyle name="Vírgula 13 2 4 3 2 2" xfId="31850"/>
    <cellStyle name="Vírgula 13 2 4 3 2 2 2" xfId="40993"/>
    <cellStyle name="Vírgula 13 2 4 3 2 3" xfId="36422"/>
    <cellStyle name="Vírgula 13 2 4 3 2 4" xfId="27279"/>
    <cellStyle name="Vírgula 13 2 4 3 2 5" xfId="44852"/>
    <cellStyle name="Vírgula 13 2 4 3 2 6" xfId="22706"/>
    <cellStyle name="Vírgula 13 2 4 3 3" xfId="18976"/>
    <cellStyle name="Vírgula 13 2 4 3 3 2" xfId="33371"/>
    <cellStyle name="Vírgula 13 2 4 3 3 2 2" xfId="42514"/>
    <cellStyle name="Vírgula 13 2 4 3 3 3" xfId="37943"/>
    <cellStyle name="Vírgula 13 2 4 3 3 4" xfId="28800"/>
    <cellStyle name="Vírgula 13 2 4 3 3 5" xfId="45995"/>
    <cellStyle name="Vírgula 13 2 4 3 3 6" xfId="24227"/>
    <cellStyle name="Vírgula 13 2 4 3 4" xfId="30330"/>
    <cellStyle name="Vírgula 13 2 4 3 4 2" xfId="39473"/>
    <cellStyle name="Vírgula 13 2 4 3 5" xfId="34902"/>
    <cellStyle name="Vírgula 13 2 4 3 6" xfId="25759"/>
    <cellStyle name="Vírgula 13 2 4 3 7" xfId="43710"/>
    <cellStyle name="Vírgula 13 2 4 3 8" xfId="21186"/>
    <cellStyle name="Vírgula 13 2 4 4" xfId="7999"/>
    <cellStyle name="Vírgula 13 2 4 4 2" xfId="30837"/>
    <cellStyle name="Vírgula 13 2 4 4 2 2" xfId="39980"/>
    <cellStyle name="Vírgula 13 2 4 4 3" xfId="35409"/>
    <cellStyle name="Vírgula 13 2 4 4 4" xfId="26266"/>
    <cellStyle name="Vírgula 13 2 4 4 5" xfId="44091"/>
    <cellStyle name="Vírgula 13 2 4 4 6" xfId="21693"/>
    <cellStyle name="Vírgula 13 2 4 5" xfId="14589"/>
    <cellStyle name="Vírgula 13 2 4 5 2" xfId="32358"/>
    <cellStyle name="Vírgula 13 2 4 5 2 2" xfId="41501"/>
    <cellStyle name="Vírgula 13 2 4 5 3" xfId="36930"/>
    <cellStyle name="Vírgula 13 2 4 5 4" xfId="27787"/>
    <cellStyle name="Vírgula 13 2 4 5 5" xfId="45234"/>
    <cellStyle name="Vírgula 13 2 4 5 6" xfId="23214"/>
    <cellStyle name="Vírgula 13 2 4 6" xfId="29317"/>
    <cellStyle name="Vírgula 13 2 4 6 2" xfId="38460"/>
    <cellStyle name="Vírgula 13 2 4 7" xfId="33889"/>
    <cellStyle name="Vírgula 13 2 4 8" xfId="24746"/>
    <cellStyle name="Vírgula 13 2 4 9" xfId="42949"/>
    <cellStyle name="Vírgula 13 2 5" xfId="2499"/>
    <cellStyle name="Vírgula 13 2 5 2" xfId="9089"/>
    <cellStyle name="Vírgula 13 2 5 2 2" xfId="31091"/>
    <cellStyle name="Vírgula 13 2 5 2 2 2" xfId="40234"/>
    <cellStyle name="Vírgula 13 2 5 2 3" xfId="35663"/>
    <cellStyle name="Vírgula 13 2 5 2 4" xfId="26520"/>
    <cellStyle name="Vírgula 13 2 5 2 5" xfId="44282"/>
    <cellStyle name="Vírgula 13 2 5 2 6" xfId="21947"/>
    <cellStyle name="Vírgula 13 2 5 3" xfId="15679"/>
    <cellStyle name="Vírgula 13 2 5 3 2" xfId="32612"/>
    <cellStyle name="Vírgula 13 2 5 3 2 2" xfId="41755"/>
    <cellStyle name="Vírgula 13 2 5 3 3" xfId="37184"/>
    <cellStyle name="Vírgula 13 2 5 3 4" xfId="28041"/>
    <cellStyle name="Vírgula 13 2 5 3 5" xfId="45425"/>
    <cellStyle name="Vírgula 13 2 5 3 6" xfId="23468"/>
    <cellStyle name="Vírgula 13 2 5 4" xfId="29571"/>
    <cellStyle name="Vírgula 13 2 5 4 2" xfId="38714"/>
    <cellStyle name="Vírgula 13 2 5 5" xfId="34143"/>
    <cellStyle name="Vírgula 13 2 5 6" xfId="25000"/>
    <cellStyle name="Vírgula 13 2 5 7" xfId="43140"/>
    <cellStyle name="Vírgula 13 2 5 8" xfId="20427"/>
    <cellStyle name="Vírgula 13 2 6" xfId="4685"/>
    <cellStyle name="Vírgula 13 2 6 2" xfId="11275"/>
    <cellStyle name="Vírgula 13 2 6 2 2" xfId="31597"/>
    <cellStyle name="Vírgula 13 2 6 2 2 2" xfId="40740"/>
    <cellStyle name="Vírgula 13 2 6 2 3" xfId="36169"/>
    <cellStyle name="Vírgula 13 2 6 2 4" xfId="27026"/>
    <cellStyle name="Vírgula 13 2 6 2 5" xfId="44662"/>
    <cellStyle name="Vírgula 13 2 6 2 6" xfId="22453"/>
    <cellStyle name="Vírgula 13 2 6 3" xfId="17865"/>
    <cellStyle name="Vírgula 13 2 6 3 2" xfId="33118"/>
    <cellStyle name="Vírgula 13 2 6 3 2 2" xfId="42261"/>
    <cellStyle name="Vírgula 13 2 6 3 3" xfId="37690"/>
    <cellStyle name="Vírgula 13 2 6 3 4" xfId="28547"/>
    <cellStyle name="Vírgula 13 2 6 3 5" xfId="45805"/>
    <cellStyle name="Vírgula 13 2 6 3 6" xfId="23974"/>
    <cellStyle name="Vírgula 13 2 6 4" xfId="30077"/>
    <cellStyle name="Vírgula 13 2 6 4 2" xfId="39220"/>
    <cellStyle name="Vírgula 13 2 6 5" xfId="34649"/>
    <cellStyle name="Vírgula 13 2 6 6" xfId="25506"/>
    <cellStyle name="Vírgula 13 2 6 7" xfId="43520"/>
    <cellStyle name="Vírgula 13 2 6 8" xfId="20933"/>
    <cellStyle name="Vírgula 13 2 7" xfId="6888"/>
    <cellStyle name="Vírgula 13 2 7 2" xfId="30584"/>
    <cellStyle name="Vírgula 13 2 7 2 2" xfId="39727"/>
    <cellStyle name="Vírgula 13 2 7 3" xfId="35156"/>
    <cellStyle name="Vírgula 13 2 7 4" xfId="26013"/>
    <cellStyle name="Vírgula 13 2 7 5" xfId="43901"/>
    <cellStyle name="Vírgula 13 2 7 6" xfId="21440"/>
    <cellStyle name="Vírgula 13 2 8" xfId="13478"/>
    <cellStyle name="Vírgula 13 2 8 2" xfId="32105"/>
    <cellStyle name="Vírgula 13 2 8 2 2" xfId="41248"/>
    <cellStyle name="Vírgula 13 2 8 3" xfId="36677"/>
    <cellStyle name="Vírgula 13 2 8 4" xfId="27534"/>
    <cellStyle name="Vírgula 13 2 8 5" xfId="45044"/>
    <cellStyle name="Vírgula 13 2 8 6" xfId="22961"/>
    <cellStyle name="Vírgula 13 2 9" xfId="29061"/>
    <cellStyle name="Vírgula 13 2 9 2" xfId="38204"/>
    <cellStyle name="Vírgula 13 3" xfId="441"/>
    <cellStyle name="Vírgula 13 3 10" xfId="24524"/>
    <cellStyle name="Vírgula 13 3 11" xfId="42783"/>
    <cellStyle name="Vírgula 13 3 12" xfId="19951"/>
    <cellStyle name="Vírgula 13 3 2" xfId="996"/>
    <cellStyle name="Vírgula 13 3 2 10" xfId="42880"/>
    <cellStyle name="Vírgula 13 3 2 11" xfId="20080"/>
    <cellStyle name="Vírgula 13 3 2 2" xfId="2099"/>
    <cellStyle name="Vírgula 13 3 2 2 10" xfId="20334"/>
    <cellStyle name="Vírgula 13 3 2 2 2" xfId="4289"/>
    <cellStyle name="Vírgula 13 3 2 2 2 2" xfId="10879"/>
    <cellStyle name="Vírgula 13 3 2 2 2 2 2" xfId="31505"/>
    <cellStyle name="Vírgula 13 3 2 2 2 2 2 2" xfId="40648"/>
    <cellStyle name="Vírgula 13 3 2 2 2 2 3" xfId="36077"/>
    <cellStyle name="Vírgula 13 3 2 2 2 2 4" xfId="26934"/>
    <cellStyle name="Vírgula 13 3 2 2 2 2 5" xfId="44593"/>
    <cellStyle name="Vírgula 13 3 2 2 2 2 6" xfId="22361"/>
    <cellStyle name="Vírgula 13 3 2 2 2 3" xfId="17469"/>
    <cellStyle name="Vírgula 13 3 2 2 2 3 2" xfId="33026"/>
    <cellStyle name="Vírgula 13 3 2 2 2 3 2 2" xfId="42169"/>
    <cellStyle name="Vírgula 13 3 2 2 2 3 3" xfId="37598"/>
    <cellStyle name="Vírgula 13 3 2 2 2 3 4" xfId="28455"/>
    <cellStyle name="Vírgula 13 3 2 2 2 3 5" xfId="45736"/>
    <cellStyle name="Vírgula 13 3 2 2 2 3 6" xfId="23882"/>
    <cellStyle name="Vírgula 13 3 2 2 2 4" xfId="29985"/>
    <cellStyle name="Vírgula 13 3 2 2 2 4 2" xfId="39128"/>
    <cellStyle name="Vírgula 13 3 2 2 2 5" xfId="34557"/>
    <cellStyle name="Vírgula 13 3 2 2 2 6" xfId="25414"/>
    <cellStyle name="Vírgula 13 3 2 2 2 7" xfId="43451"/>
    <cellStyle name="Vírgula 13 3 2 2 2 8" xfId="20841"/>
    <cellStyle name="Vírgula 13 3 2 2 3" xfId="6487"/>
    <cellStyle name="Vírgula 13 3 2 2 3 2" xfId="13077"/>
    <cellStyle name="Vírgula 13 3 2 2 3 2 2" xfId="32011"/>
    <cellStyle name="Vírgula 13 3 2 2 3 2 2 2" xfId="41154"/>
    <cellStyle name="Vírgula 13 3 2 2 3 2 3" xfId="36583"/>
    <cellStyle name="Vírgula 13 3 2 2 3 2 4" xfId="27440"/>
    <cellStyle name="Vírgula 13 3 2 2 3 2 5" xfId="44973"/>
    <cellStyle name="Vírgula 13 3 2 2 3 2 6" xfId="22867"/>
    <cellStyle name="Vírgula 13 3 2 2 3 3" xfId="19667"/>
    <cellStyle name="Vírgula 13 3 2 2 3 3 2" xfId="33532"/>
    <cellStyle name="Vírgula 13 3 2 2 3 3 2 2" xfId="42675"/>
    <cellStyle name="Vírgula 13 3 2 2 3 3 3" xfId="38104"/>
    <cellStyle name="Vírgula 13 3 2 2 3 3 4" xfId="28961"/>
    <cellStyle name="Vírgula 13 3 2 2 3 3 5" xfId="46116"/>
    <cellStyle name="Vírgula 13 3 2 2 3 3 6" xfId="24388"/>
    <cellStyle name="Vírgula 13 3 2 2 3 4" xfId="30491"/>
    <cellStyle name="Vírgula 13 3 2 2 3 4 2" xfId="39634"/>
    <cellStyle name="Vírgula 13 3 2 2 3 5" xfId="35063"/>
    <cellStyle name="Vírgula 13 3 2 2 3 6" xfId="25920"/>
    <cellStyle name="Vírgula 13 3 2 2 3 7" xfId="43831"/>
    <cellStyle name="Vírgula 13 3 2 2 3 8" xfId="21347"/>
    <cellStyle name="Vírgula 13 3 2 2 4" xfId="8690"/>
    <cellStyle name="Vírgula 13 3 2 2 4 2" xfId="30998"/>
    <cellStyle name="Vírgula 13 3 2 2 4 2 2" xfId="40141"/>
    <cellStyle name="Vírgula 13 3 2 2 4 3" xfId="35570"/>
    <cellStyle name="Vírgula 13 3 2 2 4 4" xfId="26427"/>
    <cellStyle name="Vírgula 13 3 2 2 4 5" xfId="44212"/>
    <cellStyle name="Vírgula 13 3 2 2 4 6" xfId="21854"/>
    <cellStyle name="Vírgula 13 3 2 2 5" xfId="15280"/>
    <cellStyle name="Vírgula 13 3 2 2 5 2" xfId="32519"/>
    <cellStyle name="Vírgula 13 3 2 2 5 2 2" xfId="41662"/>
    <cellStyle name="Vírgula 13 3 2 2 5 3" xfId="37091"/>
    <cellStyle name="Vírgula 13 3 2 2 5 4" xfId="27948"/>
    <cellStyle name="Vírgula 13 3 2 2 5 5" xfId="45355"/>
    <cellStyle name="Vírgula 13 3 2 2 5 6" xfId="23375"/>
    <cellStyle name="Vírgula 13 3 2 2 6" xfId="29478"/>
    <cellStyle name="Vírgula 13 3 2 2 6 2" xfId="38621"/>
    <cellStyle name="Vírgula 13 3 2 2 7" xfId="34050"/>
    <cellStyle name="Vírgula 13 3 2 2 8" xfId="24907"/>
    <cellStyle name="Vírgula 13 3 2 2 9" xfId="43070"/>
    <cellStyle name="Vírgula 13 3 2 3" xfId="3190"/>
    <cellStyle name="Vírgula 13 3 2 3 2" xfId="9780"/>
    <cellStyle name="Vírgula 13 3 2 3 2 2" xfId="31252"/>
    <cellStyle name="Vírgula 13 3 2 3 2 2 2" xfId="40395"/>
    <cellStyle name="Vírgula 13 3 2 3 2 3" xfId="35824"/>
    <cellStyle name="Vírgula 13 3 2 3 2 4" xfId="26681"/>
    <cellStyle name="Vírgula 13 3 2 3 2 5" xfId="44403"/>
    <cellStyle name="Vírgula 13 3 2 3 2 6" xfId="22108"/>
    <cellStyle name="Vírgula 13 3 2 3 3" xfId="16370"/>
    <cellStyle name="Vírgula 13 3 2 3 3 2" xfId="32773"/>
    <cellStyle name="Vírgula 13 3 2 3 3 2 2" xfId="41916"/>
    <cellStyle name="Vírgula 13 3 2 3 3 3" xfId="37345"/>
    <cellStyle name="Vírgula 13 3 2 3 3 4" xfId="28202"/>
    <cellStyle name="Vírgula 13 3 2 3 3 5" xfId="45546"/>
    <cellStyle name="Vírgula 13 3 2 3 3 6" xfId="23629"/>
    <cellStyle name="Vírgula 13 3 2 3 4" xfId="29732"/>
    <cellStyle name="Vírgula 13 3 2 3 4 2" xfId="38875"/>
    <cellStyle name="Vírgula 13 3 2 3 5" xfId="34304"/>
    <cellStyle name="Vírgula 13 3 2 3 6" xfId="25161"/>
    <cellStyle name="Vírgula 13 3 2 3 7" xfId="43261"/>
    <cellStyle name="Vírgula 13 3 2 3 8" xfId="20588"/>
    <cellStyle name="Vírgula 13 3 2 4" xfId="5388"/>
    <cellStyle name="Vírgula 13 3 2 4 2" xfId="11978"/>
    <cellStyle name="Vírgula 13 3 2 4 2 2" xfId="31758"/>
    <cellStyle name="Vírgula 13 3 2 4 2 2 2" xfId="40901"/>
    <cellStyle name="Vírgula 13 3 2 4 2 3" xfId="36330"/>
    <cellStyle name="Vírgula 13 3 2 4 2 4" xfId="27187"/>
    <cellStyle name="Vírgula 13 3 2 4 2 5" xfId="44783"/>
    <cellStyle name="Vírgula 13 3 2 4 2 6" xfId="22614"/>
    <cellStyle name="Vírgula 13 3 2 4 3" xfId="18568"/>
    <cellStyle name="Vírgula 13 3 2 4 3 2" xfId="33279"/>
    <cellStyle name="Vírgula 13 3 2 4 3 2 2" xfId="42422"/>
    <cellStyle name="Vírgula 13 3 2 4 3 3" xfId="37851"/>
    <cellStyle name="Vírgula 13 3 2 4 3 4" xfId="28708"/>
    <cellStyle name="Vírgula 13 3 2 4 3 5" xfId="45926"/>
    <cellStyle name="Vírgula 13 3 2 4 3 6" xfId="24135"/>
    <cellStyle name="Vírgula 13 3 2 4 4" xfId="30238"/>
    <cellStyle name="Vírgula 13 3 2 4 4 2" xfId="39381"/>
    <cellStyle name="Vírgula 13 3 2 4 5" xfId="34810"/>
    <cellStyle name="Vírgula 13 3 2 4 6" xfId="25667"/>
    <cellStyle name="Vírgula 13 3 2 4 7" xfId="43641"/>
    <cellStyle name="Vírgula 13 3 2 4 8" xfId="21094"/>
    <cellStyle name="Vírgula 13 3 2 5" xfId="7591"/>
    <cellStyle name="Vírgula 13 3 2 5 2" xfId="30745"/>
    <cellStyle name="Vírgula 13 3 2 5 2 2" xfId="39888"/>
    <cellStyle name="Vírgula 13 3 2 5 3" xfId="35317"/>
    <cellStyle name="Vírgula 13 3 2 5 4" xfId="26174"/>
    <cellStyle name="Vírgula 13 3 2 5 5" xfId="44022"/>
    <cellStyle name="Vírgula 13 3 2 5 6" xfId="21601"/>
    <cellStyle name="Vírgula 13 3 2 6" xfId="14181"/>
    <cellStyle name="Vírgula 13 3 2 6 2" xfId="32266"/>
    <cellStyle name="Vírgula 13 3 2 6 2 2" xfId="41409"/>
    <cellStyle name="Vírgula 13 3 2 6 3" xfId="36838"/>
    <cellStyle name="Vírgula 13 3 2 6 4" xfId="27695"/>
    <cellStyle name="Vírgula 13 3 2 6 5" xfId="45165"/>
    <cellStyle name="Vírgula 13 3 2 6 6" xfId="23122"/>
    <cellStyle name="Vírgula 13 3 2 7" xfId="29224"/>
    <cellStyle name="Vírgula 13 3 2 7 2" xfId="38367"/>
    <cellStyle name="Vírgula 13 3 2 8" xfId="33796"/>
    <cellStyle name="Vírgula 13 3 2 9" xfId="24653"/>
    <cellStyle name="Vírgula 13 3 3" xfId="1547"/>
    <cellStyle name="Vírgula 13 3 3 10" xfId="20205"/>
    <cellStyle name="Vírgula 13 3 3 2" xfId="3738"/>
    <cellStyle name="Vírgula 13 3 3 2 2" xfId="10328"/>
    <cellStyle name="Vírgula 13 3 3 2 2 2" xfId="31376"/>
    <cellStyle name="Vírgula 13 3 3 2 2 2 2" xfId="40519"/>
    <cellStyle name="Vírgula 13 3 3 2 2 3" xfId="35948"/>
    <cellStyle name="Vírgula 13 3 3 2 2 4" xfId="26805"/>
    <cellStyle name="Vírgula 13 3 3 2 2 5" xfId="44496"/>
    <cellStyle name="Vírgula 13 3 3 2 2 6" xfId="22232"/>
    <cellStyle name="Vírgula 13 3 3 2 3" xfId="16918"/>
    <cellStyle name="Vírgula 13 3 3 2 3 2" xfId="32897"/>
    <cellStyle name="Vírgula 13 3 3 2 3 2 2" xfId="42040"/>
    <cellStyle name="Vírgula 13 3 3 2 3 3" xfId="37469"/>
    <cellStyle name="Vírgula 13 3 3 2 3 4" xfId="28326"/>
    <cellStyle name="Vírgula 13 3 3 2 3 5" xfId="45639"/>
    <cellStyle name="Vírgula 13 3 3 2 3 6" xfId="23753"/>
    <cellStyle name="Vírgula 13 3 3 2 4" xfId="29856"/>
    <cellStyle name="Vírgula 13 3 3 2 4 2" xfId="38999"/>
    <cellStyle name="Vírgula 13 3 3 2 5" xfId="34428"/>
    <cellStyle name="Vírgula 13 3 3 2 6" xfId="25285"/>
    <cellStyle name="Vírgula 13 3 3 2 7" xfId="43354"/>
    <cellStyle name="Vírgula 13 3 3 2 8" xfId="20712"/>
    <cellStyle name="Vírgula 13 3 3 3" xfId="5936"/>
    <cellStyle name="Vírgula 13 3 3 3 2" xfId="12526"/>
    <cellStyle name="Vírgula 13 3 3 3 2 2" xfId="31882"/>
    <cellStyle name="Vírgula 13 3 3 3 2 2 2" xfId="41025"/>
    <cellStyle name="Vírgula 13 3 3 3 2 3" xfId="36454"/>
    <cellStyle name="Vírgula 13 3 3 3 2 4" xfId="27311"/>
    <cellStyle name="Vírgula 13 3 3 3 2 5" xfId="44876"/>
    <cellStyle name="Vírgula 13 3 3 3 2 6" xfId="22738"/>
    <cellStyle name="Vírgula 13 3 3 3 3" xfId="19116"/>
    <cellStyle name="Vírgula 13 3 3 3 3 2" xfId="33403"/>
    <cellStyle name="Vírgula 13 3 3 3 3 2 2" xfId="42546"/>
    <cellStyle name="Vírgula 13 3 3 3 3 3" xfId="37975"/>
    <cellStyle name="Vírgula 13 3 3 3 3 4" xfId="28832"/>
    <cellStyle name="Vírgula 13 3 3 3 3 5" xfId="46019"/>
    <cellStyle name="Vírgula 13 3 3 3 3 6" xfId="24259"/>
    <cellStyle name="Vírgula 13 3 3 3 4" xfId="30362"/>
    <cellStyle name="Vírgula 13 3 3 3 4 2" xfId="39505"/>
    <cellStyle name="Vírgula 13 3 3 3 5" xfId="34934"/>
    <cellStyle name="Vírgula 13 3 3 3 6" xfId="25791"/>
    <cellStyle name="Vírgula 13 3 3 3 7" xfId="43734"/>
    <cellStyle name="Vírgula 13 3 3 3 8" xfId="21218"/>
    <cellStyle name="Vírgula 13 3 3 4" xfId="8139"/>
    <cellStyle name="Vírgula 13 3 3 4 2" xfId="30869"/>
    <cellStyle name="Vírgula 13 3 3 4 2 2" xfId="40012"/>
    <cellStyle name="Vírgula 13 3 3 4 3" xfId="35441"/>
    <cellStyle name="Vírgula 13 3 3 4 4" xfId="26298"/>
    <cellStyle name="Vírgula 13 3 3 4 5" xfId="44115"/>
    <cellStyle name="Vírgula 13 3 3 4 6" xfId="21725"/>
    <cellStyle name="Vírgula 13 3 3 5" xfId="14729"/>
    <cellStyle name="Vírgula 13 3 3 5 2" xfId="32390"/>
    <cellStyle name="Vírgula 13 3 3 5 2 2" xfId="41533"/>
    <cellStyle name="Vírgula 13 3 3 5 3" xfId="36962"/>
    <cellStyle name="Vírgula 13 3 3 5 4" xfId="27819"/>
    <cellStyle name="Vírgula 13 3 3 5 5" xfId="45258"/>
    <cellStyle name="Vírgula 13 3 3 5 6" xfId="23246"/>
    <cellStyle name="Vírgula 13 3 3 6" xfId="29349"/>
    <cellStyle name="Vírgula 13 3 3 6 2" xfId="38492"/>
    <cellStyle name="Vírgula 13 3 3 7" xfId="33921"/>
    <cellStyle name="Vírgula 13 3 3 8" xfId="24778"/>
    <cellStyle name="Vírgula 13 3 3 9" xfId="42973"/>
    <cellStyle name="Vírgula 13 3 4" xfId="2639"/>
    <cellStyle name="Vírgula 13 3 4 2" xfId="9229"/>
    <cellStyle name="Vírgula 13 3 4 2 2" xfId="31123"/>
    <cellStyle name="Vírgula 13 3 4 2 2 2" xfId="40266"/>
    <cellStyle name="Vírgula 13 3 4 2 3" xfId="35695"/>
    <cellStyle name="Vírgula 13 3 4 2 4" xfId="26552"/>
    <cellStyle name="Vírgula 13 3 4 2 5" xfId="44306"/>
    <cellStyle name="Vírgula 13 3 4 2 6" xfId="21979"/>
    <cellStyle name="Vírgula 13 3 4 3" xfId="15819"/>
    <cellStyle name="Vírgula 13 3 4 3 2" xfId="32644"/>
    <cellStyle name="Vírgula 13 3 4 3 2 2" xfId="41787"/>
    <cellStyle name="Vírgula 13 3 4 3 3" xfId="37216"/>
    <cellStyle name="Vírgula 13 3 4 3 4" xfId="28073"/>
    <cellStyle name="Vírgula 13 3 4 3 5" xfId="45449"/>
    <cellStyle name="Vírgula 13 3 4 3 6" xfId="23500"/>
    <cellStyle name="Vírgula 13 3 4 4" xfId="29603"/>
    <cellStyle name="Vírgula 13 3 4 4 2" xfId="38746"/>
    <cellStyle name="Vírgula 13 3 4 5" xfId="34175"/>
    <cellStyle name="Vírgula 13 3 4 6" xfId="25032"/>
    <cellStyle name="Vírgula 13 3 4 7" xfId="43164"/>
    <cellStyle name="Vírgula 13 3 4 8" xfId="20459"/>
    <cellStyle name="Vírgula 13 3 5" xfId="4825"/>
    <cellStyle name="Vírgula 13 3 5 2" xfId="11415"/>
    <cellStyle name="Vírgula 13 3 5 2 2" xfId="31629"/>
    <cellStyle name="Vírgula 13 3 5 2 2 2" xfId="40772"/>
    <cellStyle name="Vírgula 13 3 5 2 3" xfId="36201"/>
    <cellStyle name="Vírgula 13 3 5 2 4" xfId="27058"/>
    <cellStyle name="Vírgula 13 3 5 2 5" xfId="44686"/>
    <cellStyle name="Vírgula 13 3 5 2 6" xfId="22485"/>
    <cellStyle name="Vírgula 13 3 5 3" xfId="18005"/>
    <cellStyle name="Vírgula 13 3 5 3 2" xfId="33150"/>
    <cellStyle name="Vírgula 13 3 5 3 2 2" xfId="42293"/>
    <cellStyle name="Vírgula 13 3 5 3 3" xfId="37722"/>
    <cellStyle name="Vírgula 13 3 5 3 4" xfId="28579"/>
    <cellStyle name="Vírgula 13 3 5 3 5" xfId="45829"/>
    <cellStyle name="Vírgula 13 3 5 3 6" xfId="24006"/>
    <cellStyle name="Vírgula 13 3 5 4" xfId="30109"/>
    <cellStyle name="Vírgula 13 3 5 4 2" xfId="39252"/>
    <cellStyle name="Vírgula 13 3 5 5" xfId="34681"/>
    <cellStyle name="Vírgula 13 3 5 6" xfId="25538"/>
    <cellStyle name="Vírgula 13 3 5 7" xfId="43544"/>
    <cellStyle name="Vírgula 13 3 5 8" xfId="20965"/>
    <cellStyle name="Vírgula 13 3 6" xfId="7028"/>
    <cellStyle name="Vírgula 13 3 6 2" xfId="30616"/>
    <cellStyle name="Vírgula 13 3 6 2 2" xfId="39759"/>
    <cellStyle name="Vírgula 13 3 6 3" xfId="35188"/>
    <cellStyle name="Vírgula 13 3 6 4" xfId="26045"/>
    <cellStyle name="Vírgula 13 3 6 5" xfId="43925"/>
    <cellStyle name="Vírgula 13 3 6 6" xfId="21472"/>
    <cellStyle name="Vírgula 13 3 7" xfId="13618"/>
    <cellStyle name="Vírgula 13 3 7 2" xfId="32137"/>
    <cellStyle name="Vírgula 13 3 7 2 2" xfId="41280"/>
    <cellStyle name="Vírgula 13 3 7 3" xfId="36709"/>
    <cellStyle name="Vírgula 13 3 7 4" xfId="27566"/>
    <cellStyle name="Vírgula 13 3 7 5" xfId="45068"/>
    <cellStyle name="Vírgula 13 3 7 6" xfId="22993"/>
    <cellStyle name="Vírgula 13 3 8" xfId="29095"/>
    <cellStyle name="Vírgula 13 3 8 2" xfId="38238"/>
    <cellStyle name="Vírgula 13 3 9" xfId="33667"/>
    <cellStyle name="Vírgula 13 4" xfId="740"/>
    <cellStyle name="Vírgula 13 4 10" xfId="42835"/>
    <cellStyle name="Vírgula 13 4 11" xfId="20020"/>
    <cellStyle name="Vírgula 13 4 2" xfId="1843"/>
    <cellStyle name="Vírgula 13 4 2 10" xfId="20274"/>
    <cellStyle name="Vírgula 13 4 2 2" xfId="4033"/>
    <cellStyle name="Vírgula 13 4 2 2 2" xfId="10623"/>
    <cellStyle name="Vírgula 13 4 2 2 2 2" xfId="31445"/>
    <cellStyle name="Vírgula 13 4 2 2 2 2 2" xfId="40588"/>
    <cellStyle name="Vírgula 13 4 2 2 2 3" xfId="36017"/>
    <cellStyle name="Vírgula 13 4 2 2 2 4" xfId="26874"/>
    <cellStyle name="Vírgula 13 4 2 2 2 5" xfId="44548"/>
    <cellStyle name="Vírgula 13 4 2 2 2 6" xfId="22301"/>
    <cellStyle name="Vírgula 13 4 2 2 3" xfId="17213"/>
    <cellStyle name="Vírgula 13 4 2 2 3 2" xfId="32966"/>
    <cellStyle name="Vírgula 13 4 2 2 3 2 2" xfId="42109"/>
    <cellStyle name="Vírgula 13 4 2 2 3 3" xfId="37538"/>
    <cellStyle name="Vírgula 13 4 2 2 3 4" xfId="28395"/>
    <cellStyle name="Vírgula 13 4 2 2 3 5" xfId="45691"/>
    <cellStyle name="Vírgula 13 4 2 2 3 6" xfId="23822"/>
    <cellStyle name="Vírgula 13 4 2 2 4" xfId="29925"/>
    <cellStyle name="Vírgula 13 4 2 2 4 2" xfId="39068"/>
    <cellStyle name="Vírgula 13 4 2 2 5" xfId="34497"/>
    <cellStyle name="Vírgula 13 4 2 2 6" xfId="25354"/>
    <cellStyle name="Vírgula 13 4 2 2 7" xfId="43406"/>
    <cellStyle name="Vírgula 13 4 2 2 8" xfId="20781"/>
    <cellStyle name="Vírgula 13 4 2 3" xfId="6231"/>
    <cellStyle name="Vírgula 13 4 2 3 2" xfId="12821"/>
    <cellStyle name="Vírgula 13 4 2 3 2 2" xfId="31951"/>
    <cellStyle name="Vírgula 13 4 2 3 2 2 2" xfId="41094"/>
    <cellStyle name="Vírgula 13 4 2 3 2 3" xfId="36523"/>
    <cellStyle name="Vírgula 13 4 2 3 2 4" xfId="27380"/>
    <cellStyle name="Vírgula 13 4 2 3 2 5" xfId="44928"/>
    <cellStyle name="Vírgula 13 4 2 3 2 6" xfId="22807"/>
    <cellStyle name="Vírgula 13 4 2 3 3" xfId="19411"/>
    <cellStyle name="Vírgula 13 4 2 3 3 2" xfId="33472"/>
    <cellStyle name="Vírgula 13 4 2 3 3 2 2" xfId="42615"/>
    <cellStyle name="Vírgula 13 4 2 3 3 3" xfId="38044"/>
    <cellStyle name="Vírgula 13 4 2 3 3 4" xfId="28901"/>
    <cellStyle name="Vírgula 13 4 2 3 3 5" xfId="46071"/>
    <cellStyle name="Vírgula 13 4 2 3 3 6" xfId="24328"/>
    <cellStyle name="Vírgula 13 4 2 3 4" xfId="30431"/>
    <cellStyle name="Vírgula 13 4 2 3 4 2" xfId="39574"/>
    <cellStyle name="Vírgula 13 4 2 3 5" xfId="35003"/>
    <cellStyle name="Vírgula 13 4 2 3 6" xfId="25860"/>
    <cellStyle name="Vírgula 13 4 2 3 7" xfId="43786"/>
    <cellStyle name="Vírgula 13 4 2 3 8" xfId="21287"/>
    <cellStyle name="Vírgula 13 4 2 4" xfId="8434"/>
    <cellStyle name="Vírgula 13 4 2 4 2" xfId="30938"/>
    <cellStyle name="Vírgula 13 4 2 4 2 2" xfId="40081"/>
    <cellStyle name="Vírgula 13 4 2 4 3" xfId="35510"/>
    <cellStyle name="Vírgula 13 4 2 4 4" xfId="26367"/>
    <cellStyle name="Vírgula 13 4 2 4 5" xfId="44167"/>
    <cellStyle name="Vírgula 13 4 2 4 6" xfId="21794"/>
    <cellStyle name="Vírgula 13 4 2 5" xfId="15024"/>
    <cellStyle name="Vírgula 13 4 2 5 2" xfId="32459"/>
    <cellStyle name="Vírgula 13 4 2 5 2 2" xfId="41602"/>
    <cellStyle name="Vírgula 13 4 2 5 3" xfId="37031"/>
    <cellStyle name="Vírgula 13 4 2 5 4" xfId="27888"/>
    <cellStyle name="Vírgula 13 4 2 5 5" xfId="45310"/>
    <cellStyle name="Vírgula 13 4 2 5 6" xfId="23315"/>
    <cellStyle name="Vírgula 13 4 2 6" xfId="29418"/>
    <cellStyle name="Vírgula 13 4 2 6 2" xfId="38561"/>
    <cellStyle name="Vírgula 13 4 2 7" xfId="33990"/>
    <cellStyle name="Vírgula 13 4 2 8" xfId="24847"/>
    <cellStyle name="Vírgula 13 4 2 9" xfId="43025"/>
    <cellStyle name="Vírgula 13 4 3" xfId="2934"/>
    <cellStyle name="Vírgula 13 4 3 2" xfId="9524"/>
    <cellStyle name="Vírgula 13 4 3 2 2" xfId="31192"/>
    <cellStyle name="Vírgula 13 4 3 2 2 2" xfId="40335"/>
    <cellStyle name="Vírgula 13 4 3 2 3" xfId="35764"/>
    <cellStyle name="Vírgula 13 4 3 2 4" xfId="26621"/>
    <cellStyle name="Vírgula 13 4 3 2 5" xfId="44358"/>
    <cellStyle name="Vírgula 13 4 3 2 6" xfId="22048"/>
    <cellStyle name="Vírgula 13 4 3 3" xfId="16114"/>
    <cellStyle name="Vírgula 13 4 3 3 2" xfId="32713"/>
    <cellStyle name="Vírgula 13 4 3 3 2 2" xfId="41856"/>
    <cellStyle name="Vírgula 13 4 3 3 3" xfId="37285"/>
    <cellStyle name="Vírgula 13 4 3 3 4" xfId="28142"/>
    <cellStyle name="Vírgula 13 4 3 3 5" xfId="45501"/>
    <cellStyle name="Vírgula 13 4 3 3 6" xfId="23569"/>
    <cellStyle name="Vírgula 13 4 3 4" xfId="29672"/>
    <cellStyle name="Vírgula 13 4 3 4 2" xfId="38815"/>
    <cellStyle name="Vírgula 13 4 3 5" xfId="34244"/>
    <cellStyle name="Vírgula 13 4 3 6" xfId="25101"/>
    <cellStyle name="Vírgula 13 4 3 7" xfId="43216"/>
    <cellStyle name="Vírgula 13 4 3 8" xfId="20528"/>
    <cellStyle name="Vírgula 13 4 4" xfId="5132"/>
    <cellStyle name="Vírgula 13 4 4 2" xfId="11722"/>
    <cellStyle name="Vírgula 13 4 4 2 2" xfId="31698"/>
    <cellStyle name="Vírgula 13 4 4 2 2 2" xfId="40841"/>
    <cellStyle name="Vírgula 13 4 4 2 3" xfId="36270"/>
    <cellStyle name="Vírgula 13 4 4 2 4" xfId="27127"/>
    <cellStyle name="Vírgula 13 4 4 2 5" xfId="44738"/>
    <cellStyle name="Vírgula 13 4 4 2 6" xfId="22554"/>
    <cellStyle name="Vírgula 13 4 4 3" xfId="18312"/>
    <cellStyle name="Vírgula 13 4 4 3 2" xfId="33219"/>
    <cellStyle name="Vírgula 13 4 4 3 2 2" xfId="42362"/>
    <cellStyle name="Vírgula 13 4 4 3 3" xfId="37791"/>
    <cellStyle name="Vírgula 13 4 4 3 4" xfId="28648"/>
    <cellStyle name="Vírgula 13 4 4 3 5" xfId="45881"/>
    <cellStyle name="Vírgula 13 4 4 3 6" xfId="24075"/>
    <cellStyle name="Vírgula 13 4 4 4" xfId="30178"/>
    <cellStyle name="Vírgula 13 4 4 4 2" xfId="39321"/>
    <cellStyle name="Vírgula 13 4 4 5" xfId="34750"/>
    <cellStyle name="Vírgula 13 4 4 6" xfId="25607"/>
    <cellStyle name="Vírgula 13 4 4 7" xfId="43596"/>
    <cellStyle name="Vírgula 13 4 4 8" xfId="21034"/>
    <cellStyle name="Vírgula 13 4 5" xfId="7335"/>
    <cellStyle name="Vírgula 13 4 5 2" xfId="30685"/>
    <cellStyle name="Vírgula 13 4 5 2 2" xfId="39828"/>
    <cellStyle name="Vírgula 13 4 5 3" xfId="35257"/>
    <cellStyle name="Vírgula 13 4 5 4" xfId="26114"/>
    <cellStyle name="Vírgula 13 4 5 5" xfId="43977"/>
    <cellStyle name="Vírgula 13 4 5 6" xfId="21541"/>
    <cellStyle name="Vírgula 13 4 6" xfId="13925"/>
    <cellStyle name="Vírgula 13 4 6 2" xfId="32206"/>
    <cellStyle name="Vírgula 13 4 6 2 2" xfId="41349"/>
    <cellStyle name="Vírgula 13 4 6 3" xfId="36778"/>
    <cellStyle name="Vírgula 13 4 6 4" xfId="27635"/>
    <cellStyle name="Vírgula 13 4 6 5" xfId="45120"/>
    <cellStyle name="Vírgula 13 4 6 6" xfId="23062"/>
    <cellStyle name="Vírgula 13 4 7" xfId="29164"/>
    <cellStyle name="Vírgula 13 4 7 2" xfId="38307"/>
    <cellStyle name="Vírgula 13 4 8" xfId="33736"/>
    <cellStyle name="Vírgula 13 4 9" xfId="24593"/>
    <cellStyle name="Vírgula 13 5" xfId="1291"/>
    <cellStyle name="Vírgula 13 5 10" xfId="20145"/>
    <cellStyle name="Vírgula 13 5 2" xfId="3482"/>
    <cellStyle name="Vírgula 13 5 2 2" xfId="10072"/>
    <cellStyle name="Vírgula 13 5 2 2 2" xfId="31316"/>
    <cellStyle name="Vírgula 13 5 2 2 2 2" xfId="40459"/>
    <cellStyle name="Vírgula 13 5 2 2 3" xfId="35888"/>
    <cellStyle name="Vírgula 13 5 2 2 4" xfId="26745"/>
    <cellStyle name="Vírgula 13 5 2 2 5" xfId="44451"/>
    <cellStyle name="Vírgula 13 5 2 2 6" xfId="22172"/>
    <cellStyle name="Vírgula 13 5 2 3" xfId="16662"/>
    <cellStyle name="Vírgula 13 5 2 3 2" xfId="32837"/>
    <cellStyle name="Vírgula 13 5 2 3 2 2" xfId="41980"/>
    <cellStyle name="Vírgula 13 5 2 3 3" xfId="37409"/>
    <cellStyle name="Vírgula 13 5 2 3 4" xfId="28266"/>
    <cellStyle name="Vírgula 13 5 2 3 5" xfId="45594"/>
    <cellStyle name="Vírgula 13 5 2 3 6" xfId="23693"/>
    <cellStyle name="Vírgula 13 5 2 4" xfId="29796"/>
    <cellStyle name="Vírgula 13 5 2 4 2" xfId="38939"/>
    <cellStyle name="Vírgula 13 5 2 5" xfId="34368"/>
    <cellStyle name="Vírgula 13 5 2 6" xfId="25225"/>
    <cellStyle name="Vírgula 13 5 2 7" xfId="43309"/>
    <cellStyle name="Vírgula 13 5 2 8" xfId="20652"/>
    <cellStyle name="Vírgula 13 5 3" xfId="5680"/>
    <cellStyle name="Vírgula 13 5 3 2" xfId="12270"/>
    <cellStyle name="Vírgula 13 5 3 2 2" xfId="31822"/>
    <cellStyle name="Vírgula 13 5 3 2 2 2" xfId="40965"/>
    <cellStyle name="Vírgula 13 5 3 2 3" xfId="36394"/>
    <cellStyle name="Vírgula 13 5 3 2 4" xfId="27251"/>
    <cellStyle name="Vírgula 13 5 3 2 5" xfId="44831"/>
    <cellStyle name="Vírgula 13 5 3 2 6" xfId="22678"/>
    <cellStyle name="Vírgula 13 5 3 3" xfId="18860"/>
    <cellStyle name="Vírgula 13 5 3 3 2" xfId="33343"/>
    <cellStyle name="Vírgula 13 5 3 3 2 2" xfId="42486"/>
    <cellStyle name="Vírgula 13 5 3 3 3" xfId="37915"/>
    <cellStyle name="Vírgula 13 5 3 3 4" xfId="28772"/>
    <cellStyle name="Vírgula 13 5 3 3 5" xfId="45974"/>
    <cellStyle name="Vírgula 13 5 3 3 6" xfId="24199"/>
    <cellStyle name="Vírgula 13 5 3 4" xfId="30302"/>
    <cellStyle name="Vírgula 13 5 3 4 2" xfId="39445"/>
    <cellStyle name="Vírgula 13 5 3 5" xfId="34874"/>
    <cellStyle name="Vírgula 13 5 3 6" xfId="25731"/>
    <cellStyle name="Vírgula 13 5 3 7" xfId="43689"/>
    <cellStyle name="Vírgula 13 5 3 8" xfId="21158"/>
    <cellStyle name="Vírgula 13 5 4" xfId="7883"/>
    <cellStyle name="Vírgula 13 5 4 2" xfId="30809"/>
    <cellStyle name="Vírgula 13 5 4 2 2" xfId="39952"/>
    <cellStyle name="Vírgula 13 5 4 3" xfId="35381"/>
    <cellStyle name="Vírgula 13 5 4 4" xfId="26238"/>
    <cellStyle name="Vírgula 13 5 4 5" xfId="44070"/>
    <cellStyle name="Vírgula 13 5 4 6" xfId="21665"/>
    <cellStyle name="Vírgula 13 5 5" xfId="14473"/>
    <cellStyle name="Vírgula 13 5 5 2" xfId="32330"/>
    <cellStyle name="Vírgula 13 5 5 2 2" xfId="41473"/>
    <cellStyle name="Vírgula 13 5 5 3" xfId="36902"/>
    <cellStyle name="Vírgula 13 5 5 4" xfId="27759"/>
    <cellStyle name="Vírgula 13 5 5 5" xfId="45213"/>
    <cellStyle name="Vírgula 13 5 5 6" xfId="23186"/>
    <cellStyle name="Vírgula 13 5 6" xfId="29289"/>
    <cellStyle name="Vírgula 13 5 6 2" xfId="38432"/>
    <cellStyle name="Vírgula 13 5 7" xfId="33861"/>
    <cellStyle name="Vírgula 13 5 8" xfId="24718"/>
    <cellStyle name="Vírgula 13 5 9" xfId="42928"/>
    <cellStyle name="Vírgula 13 6" xfId="2383"/>
    <cellStyle name="Vírgula 13 6 2" xfId="8973"/>
    <cellStyle name="Vírgula 13 6 2 2" xfId="31063"/>
    <cellStyle name="Vírgula 13 6 2 2 2" xfId="40206"/>
    <cellStyle name="Vírgula 13 6 2 3" xfId="35635"/>
    <cellStyle name="Vírgula 13 6 2 4" xfId="26492"/>
    <cellStyle name="Vírgula 13 6 2 5" xfId="44261"/>
    <cellStyle name="Vírgula 13 6 2 6" xfId="21919"/>
    <cellStyle name="Vírgula 13 6 3" xfId="15563"/>
    <cellStyle name="Vírgula 13 6 3 2" xfId="32584"/>
    <cellStyle name="Vírgula 13 6 3 2 2" xfId="41727"/>
    <cellStyle name="Vírgula 13 6 3 3" xfId="37156"/>
    <cellStyle name="Vírgula 13 6 3 4" xfId="28013"/>
    <cellStyle name="Vírgula 13 6 3 5" xfId="45404"/>
    <cellStyle name="Vírgula 13 6 3 6" xfId="23440"/>
    <cellStyle name="Vírgula 13 6 4" xfId="29543"/>
    <cellStyle name="Vírgula 13 6 4 2" xfId="38686"/>
    <cellStyle name="Vírgula 13 6 5" xfId="34115"/>
    <cellStyle name="Vírgula 13 6 6" xfId="24972"/>
    <cellStyle name="Vírgula 13 6 7" xfId="43119"/>
    <cellStyle name="Vírgula 13 6 8" xfId="20399"/>
    <cellStyle name="Vírgula 13 7" xfId="4569"/>
    <cellStyle name="Vírgula 13 7 2" xfId="11159"/>
    <cellStyle name="Vírgula 13 7 2 2" xfId="31569"/>
    <cellStyle name="Vírgula 13 7 2 2 2" xfId="40712"/>
    <cellStyle name="Vírgula 13 7 2 3" xfId="36141"/>
    <cellStyle name="Vírgula 13 7 2 4" xfId="26998"/>
    <cellStyle name="Vírgula 13 7 2 5" xfId="44641"/>
    <cellStyle name="Vírgula 13 7 2 6" xfId="22425"/>
    <cellStyle name="Vírgula 13 7 3" xfId="17749"/>
    <cellStyle name="Vírgula 13 7 3 2" xfId="33090"/>
    <cellStyle name="Vírgula 13 7 3 2 2" xfId="42233"/>
    <cellStyle name="Vírgula 13 7 3 3" xfId="37662"/>
    <cellStyle name="Vírgula 13 7 3 4" xfId="28519"/>
    <cellStyle name="Vírgula 13 7 3 5" xfId="45784"/>
    <cellStyle name="Vírgula 13 7 3 6" xfId="23946"/>
    <cellStyle name="Vírgula 13 7 4" xfId="30049"/>
    <cellStyle name="Vírgula 13 7 4 2" xfId="39192"/>
    <cellStyle name="Vírgula 13 7 5" xfId="34621"/>
    <cellStyle name="Vírgula 13 7 6" xfId="25478"/>
    <cellStyle name="Vírgula 13 7 7" xfId="43499"/>
    <cellStyle name="Vírgula 13 7 8" xfId="20905"/>
    <cellStyle name="Vírgula 13 8" xfId="6772"/>
    <cellStyle name="Vírgula 13 8 2" xfId="30556"/>
    <cellStyle name="Vírgula 13 8 2 2" xfId="39699"/>
    <cellStyle name="Vírgula 13 8 3" xfId="35128"/>
    <cellStyle name="Vírgula 13 8 4" xfId="25985"/>
    <cellStyle name="Vírgula 13 8 5" xfId="43880"/>
    <cellStyle name="Vírgula 13 8 6" xfId="21412"/>
    <cellStyle name="Vírgula 13 9" xfId="13362"/>
    <cellStyle name="Vírgula 13 9 2" xfId="32077"/>
    <cellStyle name="Vírgula 13 9 2 2" xfId="41220"/>
    <cellStyle name="Vírgula 13 9 3" xfId="36649"/>
    <cellStyle name="Vírgula 13 9 4" xfId="27506"/>
    <cellStyle name="Vírgula 13 9 5" xfId="45023"/>
    <cellStyle name="Vírgula 13 9 6" xfId="22933"/>
    <cellStyle name="Vírgula 14" xfId="202"/>
    <cellStyle name="Vírgula 14 2" xfId="29036"/>
    <cellStyle name="Vírgula 14 2 2" xfId="38179"/>
    <cellStyle name="Vírgula 14 3" xfId="33608"/>
    <cellStyle name="Vírgula 14 4" xfId="24465"/>
    <cellStyle name="Vírgula 14 5" xfId="19892"/>
    <cellStyle name="Vírgula 15" xfId="320"/>
    <cellStyle name="Vírgula 15 2" xfId="29065"/>
    <cellStyle name="Vírgula 15 2 2" xfId="38208"/>
    <cellStyle name="Vírgula 15 3" xfId="33637"/>
    <cellStyle name="Vírgula 15 4" xfId="24494"/>
    <cellStyle name="Vírgula 15 5" xfId="42761"/>
    <cellStyle name="Vírgula 15 6" xfId="19921"/>
    <cellStyle name="Vírgula 16" xfId="322"/>
    <cellStyle name="Vírgula 16 10" xfId="33638"/>
    <cellStyle name="Vírgula 16 11" xfId="24495"/>
    <cellStyle name="Vírgula 16 12" xfId="42762"/>
    <cellStyle name="Vírgula 16 13" xfId="19922"/>
    <cellStyle name="Vírgula 16 2" xfId="581"/>
    <cellStyle name="Vírgula 16 2 10" xfId="24556"/>
    <cellStyle name="Vírgula 16 2 11" xfId="42807"/>
    <cellStyle name="Vírgula 16 2 12" xfId="19983"/>
    <cellStyle name="Vírgula 16 2 2" xfId="1136"/>
    <cellStyle name="Vírgula 16 2 2 10" xfId="42904"/>
    <cellStyle name="Vírgula 16 2 2 11" xfId="20112"/>
    <cellStyle name="Vírgula 16 2 2 2" xfId="2239"/>
    <cellStyle name="Vírgula 16 2 2 2 10" xfId="20366"/>
    <cellStyle name="Vírgula 16 2 2 2 2" xfId="4429"/>
    <cellStyle name="Vírgula 16 2 2 2 2 2" xfId="11019"/>
    <cellStyle name="Vírgula 16 2 2 2 2 2 2" xfId="31537"/>
    <cellStyle name="Vírgula 16 2 2 2 2 2 2 2" xfId="40680"/>
    <cellStyle name="Vírgula 16 2 2 2 2 2 3" xfId="36109"/>
    <cellStyle name="Vírgula 16 2 2 2 2 2 4" xfId="26966"/>
    <cellStyle name="Vírgula 16 2 2 2 2 2 5" xfId="44617"/>
    <cellStyle name="Vírgula 16 2 2 2 2 2 6" xfId="22393"/>
    <cellStyle name="Vírgula 16 2 2 2 2 3" xfId="17609"/>
    <cellStyle name="Vírgula 16 2 2 2 2 3 2" xfId="33058"/>
    <cellStyle name="Vírgula 16 2 2 2 2 3 2 2" xfId="42201"/>
    <cellStyle name="Vírgula 16 2 2 2 2 3 3" xfId="37630"/>
    <cellStyle name="Vírgula 16 2 2 2 2 3 4" xfId="28487"/>
    <cellStyle name="Vírgula 16 2 2 2 2 3 5" xfId="45760"/>
    <cellStyle name="Vírgula 16 2 2 2 2 3 6" xfId="23914"/>
    <cellStyle name="Vírgula 16 2 2 2 2 4" xfId="30017"/>
    <cellStyle name="Vírgula 16 2 2 2 2 4 2" xfId="39160"/>
    <cellStyle name="Vírgula 16 2 2 2 2 5" xfId="34589"/>
    <cellStyle name="Vírgula 16 2 2 2 2 6" xfId="25446"/>
    <cellStyle name="Vírgula 16 2 2 2 2 7" xfId="43475"/>
    <cellStyle name="Vírgula 16 2 2 2 2 8" xfId="20873"/>
    <cellStyle name="Vírgula 16 2 2 2 3" xfId="6627"/>
    <cellStyle name="Vírgula 16 2 2 2 3 2" xfId="13217"/>
    <cellStyle name="Vírgula 16 2 2 2 3 2 2" xfId="32043"/>
    <cellStyle name="Vírgula 16 2 2 2 3 2 2 2" xfId="41186"/>
    <cellStyle name="Vírgula 16 2 2 2 3 2 3" xfId="36615"/>
    <cellStyle name="Vírgula 16 2 2 2 3 2 4" xfId="27472"/>
    <cellStyle name="Vírgula 16 2 2 2 3 2 5" xfId="44997"/>
    <cellStyle name="Vírgula 16 2 2 2 3 2 6" xfId="22899"/>
    <cellStyle name="Vírgula 16 2 2 2 3 3" xfId="19807"/>
    <cellStyle name="Vírgula 16 2 2 2 3 3 2" xfId="33564"/>
    <cellStyle name="Vírgula 16 2 2 2 3 3 2 2" xfId="42707"/>
    <cellStyle name="Vírgula 16 2 2 2 3 3 3" xfId="38136"/>
    <cellStyle name="Vírgula 16 2 2 2 3 3 4" xfId="28993"/>
    <cellStyle name="Vírgula 16 2 2 2 3 3 5" xfId="46140"/>
    <cellStyle name="Vírgula 16 2 2 2 3 3 6" xfId="24420"/>
    <cellStyle name="Vírgula 16 2 2 2 3 4" xfId="30523"/>
    <cellStyle name="Vírgula 16 2 2 2 3 4 2" xfId="39666"/>
    <cellStyle name="Vírgula 16 2 2 2 3 5" xfId="35095"/>
    <cellStyle name="Vírgula 16 2 2 2 3 6" xfId="25952"/>
    <cellStyle name="Vírgula 16 2 2 2 3 7" xfId="43855"/>
    <cellStyle name="Vírgula 16 2 2 2 3 8" xfId="21379"/>
    <cellStyle name="Vírgula 16 2 2 2 4" xfId="8830"/>
    <cellStyle name="Vírgula 16 2 2 2 4 2" xfId="31030"/>
    <cellStyle name="Vírgula 16 2 2 2 4 2 2" xfId="40173"/>
    <cellStyle name="Vírgula 16 2 2 2 4 3" xfId="35602"/>
    <cellStyle name="Vírgula 16 2 2 2 4 4" xfId="26459"/>
    <cellStyle name="Vírgula 16 2 2 2 4 5" xfId="44236"/>
    <cellStyle name="Vírgula 16 2 2 2 4 6" xfId="21886"/>
    <cellStyle name="Vírgula 16 2 2 2 5" xfId="15420"/>
    <cellStyle name="Vírgula 16 2 2 2 5 2" xfId="32551"/>
    <cellStyle name="Vírgula 16 2 2 2 5 2 2" xfId="41694"/>
    <cellStyle name="Vírgula 16 2 2 2 5 3" xfId="37123"/>
    <cellStyle name="Vírgula 16 2 2 2 5 4" xfId="27980"/>
    <cellStyle name="Vírgula 16 2 2 2 5 5" xfId="45379"/>
    <cellStyle name="Vírgula 16 2 2 2 5 6" xfId="23407"/>
    <cellStyle name="Vírgula 16 2 2 2 6" xfId="29510"/>
    <cellStyle name="Vírgula 16 2 2 2 6 2" xfId="38653"/>
    <cellStyle name="Vírgula 16 2 2 2 7" xfId="34082"/>
    <cellStyle name="Vírgula 16 2 2 2 8" xfId="24939"/>
    <cellStyle name="Vírgula 16 2 2 2 9" xfId="43094"/>
    <cellStyle name="Vírgula 16 2 2 3" xfId="3330"/>
    <cellStyle name="Vírgula 16 2 2 3 2" xfId="9920"/>
    <cellStyle name="Vírgula 16 2 2 3 2 2" xfId="31284"/>
    <cellStyle name="Vírgula 16 2 2 3 2 2 2" xfId="40427"/>
    <cellStyle name="Vírgula 16 2 2 3 2 3" xfId="35856"/>
    <cellStyle name="Vírgula 16 2 2 3 2 4" xfId="26713"/>
    <cellStyle name="Vírgula 16 2 2 3 2 5" xfId="44427"/>
    <cellStyle name="Vírgula 16 2 2 3 2 6" xfId="22140"/>
    <cellStyle name="Vírgula 16 2 2 3 3" xfId="16510"/>
    <cellStyle name="Vírgula 16 2 2 3 3 2" xfId="32805"/>
    <cellStyle name="Vírgula 16 2 2 3 3 2 2" xfId="41948"/>
    <cellStyle name="Vírgula 16 2 2 3 3 3" xfId="37377"/>
    <cellStyle name="Vírgula 16 2 2 3 3 4" xfId="28234"/>
    <cellStyle name="Vírgula 16 2 2 3 3 5" xfId="45570"/>
    <cellStyle name="Vírgula 16 2 2 3 3 6" xfId="23661"/>
    <cellStyle name="Vírgula 16 2 2 3 4" xfId="29764"/>
    <cellStyle name="Vírgula 16 2 2 3 4 2" xfId="38907"/>
    <cellStyle name="Vírgula 16 2 2 3 5" xfId="34336"/>
    <cellStyle name="Vírgula 16 2 2 3 6" xfId="25193"/>
    <cellStyle name="Vírgula 16 2 2 3 7" xfId="43285"/>
    <cellStyle name="Vírgula 16 2 2 3 8" xfId="20620"/>
    <cellStyle name="Vírgula 16 2 2 4" xfId="5528"/>
    <cellStyle name="Vírgula 16 2 2 4 2" xfId="12118"/>
    <cellStyle name="Vírgula 16 2 2 4 2 2" xfId="31790"/>
    <cellStyle name="Vírgula 16 2 2 4 2 2 2" xfId="40933"/>
    <cellStyle name="Vírgula 16 2 2 4 2 3" xfId="36362"/>
    <cellStyle name="Vírgula 16 2 2 4 2 4" xfId="27219"/>
    <cellStyle name="Vírgula 16 2 2 4 2 5" xfId="44807"/>
    <cellStyle name="Vírgula 16 2 2 4 2 6" xfId="22646"/>
    <cellStyle name="Vírgula 16 2 2 4 3" xfId="18708"/>
    <cellStyle name="Vírgula 16 2 2 4 3 2" xfId="33311"/>
    <cellStyle name="Vírgula 16 2 2 4 3 2 2" xfId="42454"/>
    <cellStyle name="Vírgula 16 2 2 4 3 3" xfId="37883"/>
    <cellStyle name="Vírgula 16 2 2 4 3 4" xfId="28740"/>
    <cellStyle name="Vírgula 16 2 2 4 3 5" xfId="45950"/>
    <cellStyle name="Vírgula 16 2 2 4 3 6" xfId="24167"/>
    <cellStyle name="Vírgula 16 2 2 4 4" xfId="30270"/>
    <cellStyle name="Vírgula 16 2 2 4 4 2" xfId="39413"/>
    <cellStyle name="Vírgula 16 2 2 4 5" xfId="34842"/>
    <cellStyle name="Vírgula 16 2 2 4 6" xfId="25699"/>
    <cellStyle name="Vírgula 16 2 2 4 7" xfId="43665"/>
    <cellStyle name="Vírgula 16 2 2 4 8" xfId="21126"/>
    <cellStyle name="Vírgula 16 2 2 5" xfId="7731"/>
    <cellStyle name="Vírgula 16 2 2 5 2" xfId="30777"/>
    <cellStyle name="Vírgula 16 2 2 5 2 2" xfId="39920"/>
    <cellStyle name="Vírgula 16 2 2 5 3" xfId="35349"/>
    <cellStyle name="Vírgula 16 2 2 5 4" xfId="26206"/>
    <cellStyle name="Vírgula 16 2 2 5 5" xfId="44046"/>
    <cellStyle name="Vírgula 16 2 2 5 6" xfId="21633"/>
    <cellStyle name="Vírgula 16 2 2 6" xfId="14321"/>
    <cellStyle name="Vírgula 16 2 2 6 2" xfId="32298"/>
    <cellStyle name="Vírgula 16 2 2 6 2 2" xfId="41441"/>
    <cellStyle name="Vírgula 16 2 2 6 3" xfId="36870"/>
    <cellStyle name="Vírgula 16 2 2 6 4" xfId="27727"/>
    <cellStyle name="Vírgula 16 2 2 6 5" xfId="45189"/>
    <cellStyle name="Vírgula 16 2 2 6 6" xfId="23154"/>
    <cellStyle name="Vírgula 16 2 2 7" xfId="29256"/>
    <cellStyle name="Vírgula 16 2 2 7 2" xfId="38399"/>
    <cellStyle name="Vírgula 16 2 2 8" xfId="33828"/>
    <cellStyle name="Vírgula 16 2 2 9" xfId="24685"/>
    <cellStyle name="Vírgula 16 2 3" xfId="1687"/>
    <cellStyle name="Vírgula 16 2 3 10" xfId="20237"/>
    <cellStyle name="Vírgula 16 2 3 2" xfId="3878"/>
    <cellStyle name="Vírgula 16 2 3 2 2" xfId="10468"/>
    <cellStyle name="Vírgula 16 2 3 2 2 2" xfId="31408"/>
    <cellStyle name="Vírgula 16 2 3 2 2 2 2" xfId="40551"/>
    <cellStyle name="Vírgula 16 2 3 2 2 3" xfId="35980"/>
    <cellStyle name="Vírgula 16 2 3 2 2 4" xfId="26837"/>
    <cellStyle name="Vírgula 16 2 3 2 2 5" xfId="44520"/>
    <cellStyle name="Vírgula 16 2 3 2 2 6" xfId="22264"/>
    <cellStyle name="Vírgula 16 2 3 2 3" xfId="17058"/>
    <cellStyle name="Vírgula 16 2 3 2 3 2" xfId="32929"/>
    <cellStyle name="Vírgula 16 2 3 2 3 2 2" xfId="42072"/>
    <cellStyle name="Vírgula 16 2 3 2 3 3" xfId="37501"/>
    <cellStyle name="Vírgula 16 2 3 2 3 4" xfId="28358"/>
    <cellStyle name="Vírgula 16 2 3 2 3 5" xfId="45663"/>
    <cellStyle name="Vírgula 16 2 3 2 3 6" xfId="23785"/>
    <cellStyle name="Vírgula 16 2 3 2 4" xfId="29888"/>
    <cellStyle name="Vírgula 16 2 3 2 4 2" xfId="39031"/>
    <cellStyle name="Vírgula 16 2 3 2 5" xfId="34460"/>
    <cellStyle name="Vírgula 16 2 3 2 6" xfId="25317"/>
    <cellStyle name="Vírgula 16 2 3 2 7" xfId="43378"/>
    <cellStyle name="Vírgula 16 2 3 2 8" xfId="20744"/>
    <cellStyle name="Vírgula 16 2 3 3" xfId="6076"/>
    <cellStyle name="Vírgula 16 2 3 3 2" xfId="12666"/>
    <cellStyle name="Vírgula 16 2 3 3 2 2" xfId="31914"/>
    <cellStyle name="Vírgula 16 2 3 3 2 2 2" xfId="41057"/>
    <cellStyle name="Vírgula 16 2 3 3 2 3" xfId="36486"/>
    <cellStyle name="Vírgula 16 2 3 3 2 4" xfId="27343"/>
    <cellStyle name="Vírgula 16 2 3 3 2 5" xfId="44900"/>
    <cellStyle name="Vírgula 16 2 3 3 2 6" xfId="22770"/>
    <cellStyle name="Vírgula 16 2 3 3 3" xfId="19256"/>
    <cellStyle name="Vírgula 16 2 3 3 3 2" xfId="33435"/>
    <cellStyle name="Vírgula 16 2 3 3 3 2 2" xfId="42578"/>
    <cellStyle name="Vírgula 16 2 3 3 3 3" xfId="38007"/>
    <cellStyle name="Vírgula 16 2 3 3 3 4" xfId="28864"/>
    <cellStyle name="Vírgula 16 2 3 3 3 5" xfId="46043"/>
    <cellStyle name="Vírgula 16 2 3 3 3 6" xfId="24291"/>
    <cellStyle name="Vírgula 16 2 3 3 4" xfId="30394"/>
    <cellStyle name="Vírgula 16 2 3 3 4 2" xfId="39537"/>
    <cellStyle name="Vírgula 16 2 3 3 5" xfId="34966"/>
    <cellStyle name="Vírgula 16 2 3 3 6" xfId="25823"/>
    <cellStyle name="Vírgula 16 2 3 3 7" xfId="43758"/>
    <cellStyle name="Vírgula 16 2 3 3 8" xfId="21250"/>
    <cellStyle name="Vírgula 16 2 3 4" xfId="8279"/>
    <cellStyle name="Vírgula 16 2 3 4 2" xfId="30901"/>
    <cellStyle name="Vírgula 16 2 3 4 2 2" xfId="40044"/>
    <cellStyle name="Vírgula 16 2 3 4 3" xfId="35473"/>
    <cellStyle name="Vírgula 16 2 3 4 4" xfId="26330"/>
    <cellStyle name="Vírgula 16 2 3 4 5" xfId="44139"/>
    <cellStyle name="Vírgula 16 2 3 4 6" xfId="21757"/>
    <cellStyle name="Vírgula 16 2 3 5" xfId="14869"/>
    <cellStyle name="Vírgula 16 2 3 5 2" xfId="32422"/>
    <cellStyle name="Vírgula 16 2 3 5 2 2" xfId="41565"/>
    <cellStyle name="Vírgula 16 2 3 5 3" xfId="36994"/>
    <cellStyle name="Vírgula 16 2 3 5 4" xfId="27851"/>
    <cellStyle name="Vírgula 16 2 3 5 5" xfId="45282"/>
    <cellStyle name="Vírgula 16 2 3 5 6" xfId="23278"/>
    <cellStyle name="Vírgula 16 2 3 6" xfId="29381"/>
    <cellStyle name="Vírgula 16 2 3 6 2" xfId="38524"/>
    <cellStyle name="Vírgula 16 2 3 7" xfId="33953"/>
    <cellStyle name="Vírgula 16 2 3 8" xfId="24810"/>
    <cellStyle name="Vírgula 16 2 3 9" xfId="42997"/>
    <cellStyle name="Vírgula 16 2 4" xfId="2779"/>
    <cellStyle name="Vírgula 16 2 4 2" xfId="9369"/>
    <cellStyle name="Vírgula 16 2 4 2 2" xfId="31155"/>
    <cellStyle name="Vírgula 16 2 4 2 2 2" xfId="40298"/>
    <cellStyle name="Vírgula 16 2 4 2 3" xfId="35727"/>
    <cellStyle name="Vírgula 16 2 4 2 4" xfId="26584"/>
    <cellStyle name="Vírgula 16 2 4 2 5" xfId="44330"/>
    <cellStyle name="Vírgula 16 2 4 2 6" xfId="22011"/>
    <cellStyle name="Vírgula 16 2 4 3" xfId="15959"/>
    <cellStyle name="Vírgula 16 2 4 3 2" xfId="32676"/>
    <cellStyle name="Vírgula 16 2 4 3 2 2" xfId="41819"/>
    <cellStyle name="Vírgula 16 2 4 3 3" xfId="37248"/>
    <cellStyle name="Vírgula 16 2 4 3 4" xfId="28105"/>
    <cellStyle name="Vírgula 16 2 4 3 5" xfId="45473"/>
    <cellStyle name="Vírgula 16 2 4 3 6" xfId="23532"/>
    <cellStyle name="Vírgula 16 2 4 4" xfId="29635"/>
    <cellStyle name="Vírgula 16 2 4 4 2" xfId="38778"/>
    <cellStyle name="Vírgula 16 2 4 5" xfId="34207"/>
    <cellStyle name="Vírgula 16 2 4 6" xfId="25064"/>
    <cellStyle name="Vírgula 16 2 4 7" xfId="43188"/>
    <cellStyle name="Vírgula 16 2 4 8" xfId="20491"/>
    <cellStyle name="Vírgula 16 2 5" xfId="4965"/>
    <cellStyle name="Vírgula 16 2 5 2" xfId="11555"/>
    <cellStyle name="Vírgula 16 2 5 2 2" xfId="31661"/>
    <cellStyle name="Vírgula 16 2 5 2 2 2" xfId="40804"/>
    <cellStyle name="Vírgula 16 2 5 2 3" xfId="36233"/>
    <cellStyle name="Vírgula 16 2 5 2 4" xfId="27090"/>
    <cellStyle name="Vírgula 16 2 5 2 5" xfId="44710"/>
    <cellStyle name="Vírgula 16 2 5 2 6" xfId="22517"/>
    <cellStyle name="Vírgula 16 2 5 3" xfId="18145"/>
    <cellStyle name="Vírgula 16 2 5 3 2" xfId="33182"/>
    <cellStyle name="Vírgula 16 2 5 3 2 2" xfId="42325"/>
    <cellStyle name="Vírgula 16 2 5 3 3" xfId="37754"/>
    <cellStyle name="Vírgula 16 2 5 3 4" xfId="28611"/>
    <cellStyle name="Vírgula 16 2 5 3 5" xfId="45853"/>
    <cellStyle name="Vírgula 16 2 5 3 6" xfId="24038"/>
    <cellStyle name="Vírgula 16 2 5 4" xfId="30141"/>
    <cellStyle name="Vírgula 16 2 5 4 2" xfId="39284"/>
    <cellStyle name="Vírgula 16 2 5 5" xfId="34713"/>
    <cellStyle name="Vírgula 16 2 5 6" xfId="25570"/>
    <cellStyle name="Vírgula 16 2 5 7" xfId="43568"/>
    <cellStyle name="Vírgula 16 2 5 8" xfId="20997"/>
    <cellStyle name="Vírgula 16 2 6" xfId="7168"/>
    <cellStyle name="Vírgula 16 2 6 2" xfId="30648"/>
    <cellStyle name="Vírgula 16 2 6 2 2" xfId="39791"/>
    <cellStyle name="Vírgula 16 2 6 3" xfId="35220"/>
    <cellStyle name="Vírgula 16 2 6 4" xfId="26077"/>
    <cellStyle name="Vírgula 16 2 6 5" xfId="43949"/>
    <cellStyle name="Vírgula 16 2 6 6" xfId="21504"/>
    <cellStyle name="Vírgula 16 2 7" xfId="13758"/>
    <cellStyle name="Vírgula 16 2 7 2" xfId="32169"/>
    <cellStyle name="Vírgula 16 2 7 2 2" xfId="41312"/>
    <cellStyle name="Vírgula 16 2 7 3" xfId="36741"/>
    <cellStyle name="Vírgula 16 2 7 4" xfId="27598"/>
    <cellStyle name="Vírgula 16 2 7 5" xfId="45092"/>
    <cellStyle name="Vírgula 16 2 7 6" xfId="23025"/>
    <cellStyle name="Vírgula 16 2 8" xfId="29127"/>
    <cellStyle name="Vírgula 16 2 8 2" xfId="38270"/>
    <cellStyle name="Vírgula 16 2 9" xfId="33699"/>
    <cellStyle name="Vírgula 16 3" xfId="880"/>
    <cellStyle name="Vírgula 16 3 10" xfId="42859"/>
    <cellStyle name="Vírgula 16 3 11" xfId="20052"/>
    <cellStyle name="Vírgula 16 3 2" xfId="1983"/>
    <cellStyle name="Vírgula 16 3 2 10" xfId="20306"/>
    <cellStyle name="Vírgula 16 3 2 2" xfId="4173"/>
    <cellStyle name="Vírgula 16 3 2 2 2" xfId="10763"/>
    <cellStyle name="Vírgula 16 3 2 2 2 2" xfId="31477"/>
    <cellStyle name="Vírgula 16 3 2 2 2 2 2" xfId="40620"/>
    <cellStyle name="Vírgula 16 3 2 2 2 3" xfId="36049"/>
    <cellStyle name="Vírgula 16 3 2 2 2 4" xfId="26906"/>
    <cellStyle name="Vírgula 16 3 2 2 2 5" xfId="44572"/>
    <cellStyle name="Vírgula 16 3 2 2 2 6" xfId="22333"/>
    <cellStyle name="Vírgula 16 3 2 2 3" xfId="17353"/>
    <cellStyle name="Vírgula 16 3 2 2 3 2" xfId="32998"/>
    <cellStyle name="Vírgula 16 3 2 2 3 2 2" xfId="42141"/>
    <cellStyle name="Vírgula 16 3 2 2 3 3" xfId="37570"/>
    <cellStyle name="Vírgula 16 3 2 2 3 4" xfId="28427"/>
    <cellStyle name="Vírgula 16 3 2 2 3 5" xfId="45715"/>
    <cellStyle name="Vírgula 16 3 2 2 3 6" xfId="23854"/>
    <cellStyle name="Vírgula 16 3 2 2 4" xfId="29957"/>
    <cellStyle name="Vírgula 16 3 2 2 4 2" xfId="39100"/>
    <cellStyle name="Vírgula 16 3 2 2 5" xfId="34529"/>
    <cellStyle name="Vírgula 16 3 2 2 6" xfId="25386"/>
    <cellStyle name="Vírgula 16 3 2 2 7" xfId="43430"/>
    <cellStyle name="Vírgula 16 3 2 2 8" xfId="20813"/>
    <cellStyle name="Vírgula 16 3 2 3" xfId="6371"/>
    <cellStyle name="Vírgula 16 3 2 3 2" xfId="12961"/>
    <cellStyle name="Vírgula 16 3 2 3 2 2" xfId="31983"/>
    <cellStyle name="Vírgula 16 3 2 3 2 2 2" xfId="41126"/>
    <cellStyle name="Vírgula 16 3 2 3 2 3" xfId="36555"/>
    <cellStyle name="Vírgula 16 3 2 3 2 4" xfId="27412"/>
    <cellStyle name="Vírgula 16 3 2 3 2 5" xfId="44952"/>
    <cellStyle name="Vírgula 16 3 2 3 2 6" xfId="22839"/>
    <cellStyle name="Vírgula 16 3 2 3 3" xfId="19551"/>
    <cellStyle name="Vírgula 16 3 2 3 3 2" xfId="33504"/>
    <cellStyle name="Vírgula 16 3 2 3 3 2 2" xfId="42647"/>
    <cellStyle name="Vírgula 16 3 2 3 3 3" xfId="38076"/>
    <cellStyle name="Vírgula 16 3 2 3 3 4" xfId="28933"/>
    <cellStyle name="Vírgula 16 3 2 3 3 5" xfId="46095"/>
    <cellStyle name="Vírgula 16 3 2 3 3 6" xfId="24360"/>
    <cellStyle name="Vírgula 16 3 2 3 4" xfId="30463"/>
    <cellStyle name="Vírgula 16 3 2 3 4 2" xfId="39606"/>
    <cellStyle name="Vírgula 16 3 2 3 5" xfId="35035"/>
    <cellStyle name="Vírgula 16 3 2 3 6" xfId="25892"/>
    <cellStyle name="Vírgula 16 3 2 3 7" xfId="43810"/>
    <cellStyle name="Vírgula 16 3 2 3 8" xfId="21319"/>
    <cellStyle name="Vírgula 16 3 2 4" xfId="8574"/>
    <cellStyle name="Vírgula 16 3 2 4 2" xfId="30970"/>
    <cellStyle name="Vírgula 16 3 2 4 2 2" xfId="40113"/>
    <cellStyle name="Vírgula 16 3 2 4 3" xfId="35542"/>
    <cellStyle name="Vírgula 16 3 2 4 4" xfId="26399"/>
    <cellStyle name="Vírgula 16 3 2 4 5" xfId="44191"/>
    <cellStyle name="Vírgula 16 3 2 4 6" xfId="21826"/>
    <cellStyle name="Vírgula 16 3 2 5" xfId="15164"/>
    <cellStyle name="Vírgula 16 3 2 5 2" xfId="32491"/>
    <cellStyle name="Vírgula 16 3 2 5 2 2" xfId="41634"/>
    <cellStyle name="Vírgula 16 3 2 5 3" xfId="37063"/>
    <cellStyle name="Vírgula 16 3 2 5 4" xfId="27920"/>
    <cellStyle name="Vírgula 16 3 2 5 5" xfId="45334"/>
    <cellStyle name="Vírgula 16 3 2 5 6" xfId="23347"/>
    <cellStyle name="Vírgula 16 3 2 6" xfId="29450"/>
    <cellStyle name="Vírgula 16 3 2 6 2" xfId="38593"/>
    <cellStyle name="Vírgula 16 3 2 7" xfId="34022"/>
    <cellStyle name="Vírgula 16 3 2 8" xfId="24879"/>
    <cellStyle name="Vírgula 16 3 2 9" xfId="43049"/>
    <cellStyle name="Vírgula 16 3 3" xfId="3074"/>
    <cellStyle name="Vírgula 16 3 3 2" xfId="9664"/>
    <cellStyle name="Vírgula 16 3 3 2 2" xfId="31224"/>
    <cellStyle name="Vírgula 16 3 3 2 2 2" xfId="40367"/>
    <cellStyle name="Vírgula 16 3 3 2 3" xfId="35796"/>
    <cellStyle name="Vírgula 16 3 3 2 4" xfId="26653"/>
    <cellStyle name="Vírgula 16 3 3 2 5" xfId="44382"/>
    <cellStyle name="Vírgula 16 3 3 2 6" xfId="22080"/>
    <cellStyle name="Vírgula 16 3 3 3" xfId="16254"/>
    <cellStyle name="Vírgula 16 3 3 3 2" xfId="32745"/>
    <cellStyle name="Vírgula 16 3 3 3 2 2" xfId="41888"/>
    <cellStyle name="Vírgula 16 3 3 3 3" xfId="37317"/>
    <cellStyle name="Vírgula 16 3 3 3 4" xfId="28174"/>
    <cellStyle name="Vírgula 16 3 3 3 5" xfId="45525"/>
    <cellStyle name="Vírgula 16 3 3 3 6" xfId="23601"/>
    <cellStyle name="Vírgula 16 3 3 4" xfId="29704"/>
    <cellStyle name="Vírgula 16 3 3 4 2" xfId="38847"/>
    <cellStyle name="Vírgula 16 3 3 5" xfId="34276"/>
    <cellStyle name="Vírgula 16 3 3 6" xfId="25133"/>
    <cellStyle name="Vírgula 16 3 3 7" xfId="43240"/>
    <cellStyle name="Vírgula 16 3 3 8" xfId="20560"/>
    <cellStyle name="Vírgula 16 3 4" xfId="5272"/>
    <cellStyle name="Vírgula 16 3 4 2" xfId="11862"/>
    <cellStyle name="Vírgula 16 3 4 2 2" xfId="31730"/>
    <cellStyle name="Vírgula 16 3 4 2 2 2" xfId="40873"/>
    <cellStyle name="Vírgula 16 3 4 2 3" xfId="36302"/>
    <cellStyle name="Vírgula 16 3 4 2 4" xfId="27159"/>
    <cellStyle name="Vírgula 16 3 4 2 5" xfId="44762"/>
    <cellStyle name="Vírgula 16 3 4 2 6" xfId="22586"/>
    <cellStyle name="Vírgula 16 3 4 3" xfId="18452"/>
    <cellStyle name="Vírgula 16 3 4 3 2" xfId="33251"/>
    <cellStyle name="Vírgula 16 3 4 3 2 2" xfId="42394"/>
    <cellStyle name="Vírgula 16 3 4 3 3" xfId="37823"/>
    <cellStyle name="Vírgula 16 3 4 3 4" xfId="28680"/>
    <cellStyle name="Vírgula 16 3 4 3 5" xfId="45905"/>
    <cellStyle name="Vírgula 16 3 4 3 6" xfId="24107"/>
    <cellStyle name="Vírgula 16 3 4 4" xfId="30210"/>
    <cellStyle name="Vírgula 16 3 4 4 2" xfId="39353"/>
    <cellStyle name="Vírgula 16 3 4 5" xfId="34782"/>
    <cellStyle name="Vírgula 16 3 4 6" xfId="25639"/>
    <cellStyle name="Vírgula 16 3 4 7" xfId="43620"/>
    <cellStyle name="Vírgula 16 3 4 8" xfId="21066"/>
    <cellStyle name="Vírgula 16 3 5" xfId="7475"/>
    <cellStyle name="Vírgula 16 3 5 2" xfId="30717"/>
    <cellStyle name="Vírgula 16 3 5 2 2" xfId="39860"/>
    <cellStyle name="Vírgula 16 3 5 3" xfId="35289"/>
    <cellStyle name="Vírgula 16 3 5 4" xfId="26146"/>
    <cellStyle name="Vírgula 16 3 5 5" xfId="44001"/>
    <cellStyle name="Vírgula 16 3 5 6" xfId="21573"/>
    <cellStyle name="Vírgula 16 3 6" xfId="14065"/>
    <cellStyle name="Vírgula 16 3 6 2" xfId="32238"/>
    <cellStyle name="Vírgula 16 3 6 2 2" xfId="41381"/>
    <cellStyle name="Vírgula 16 3 6 3" xfId="36810"/>
    <cellStyle name="Vírgula 16 3 6 4" xfId="27667"/>
    <cellStyle name="Vírgula 16 3 6 5" xfId="45144"/>
    <cellStyle name="Vírgula 16 3 6 6" xfId="23094"/>
    <cellStyle name="Vírgula 16 3 7" xfId="29196"/>
    <cellStyle name="Vírgula 16 3 7 2" xfId="38339"/>
    <cellStyle name="Vírgula 16 3 8" xfId="33768"/>
    <cellStyle name="Vírgula 16 3 9" xfId="24625"/>
    <cellStyle name="Vírgula 16 4" xfId="1431"/>
    <cellStyle name="Vírgula 16 4 10" xfId="20177"/>
    <cellStyle name="Vírgula 16 4 2" xfId="3622"/>
    <cellStyle name="Vírgula 16 4 2 2" xfId="10212"/>
    <cellStyle name="Vírgula 16 4 2 2 2" xfId="31348"/>
    <cellStyle name="Vírgula 16 4 2 2 2 2" xfId="40491"/>
    <cellStyle name="Vírgula 16 4 2 2 3" xfId="35920"/>
    <cellStyle name="Vírgula 16 4 2 2 4" xfId="26777"/>
    <cellStyle name="Vírgula 16 4 2 2 5" xfId="44475"/>
    <cellStyle name="Vírgula 16 4 2 2 6" xfId="22204"/>
    <cellStyle name="Vírgula 16 4 2 3" xfId="16802"/>
    <cellStyle name="Vírgula 16 4 2 3 2" xfId="32869"/>
    <cellStyle name="Vírgula 16 4 2 3 2 2" xfId="42012"/>
    <cellStyle name="Vírgula 16 4 2 3 3" xfId="37441"/>
    <cellStyle name="Vírgula 16 4 2 3 4" xfId="28298"/>
    <cellStyle name="Vírgula 16 4 2 3 5" xfId="45618"/>
    <cellStyle name="Vírgula 16 4 2 3 6" xfId="23725"/>
    <cellStyle name="Vírgula 16 4 2 4" xfId="29828"/>
    <cellStyle name="Vírgula 16 4 2 4 2" xfId="38971"/>
    <cellStyle name="Vírgula 16 4 2 5" xfId="34400"/>
    <cellStyle name="Vírgula 16 4 2 6" xfId="25257"/>
    <cellStyle name="Vírgula 16 4 2 7" xfId="43333"/>
    <cellStyle name="Vírgula 16 4 2 8" xfId="20684"/>
    <cellStyle name="Vírgula 16 4 3" xfId="5820"/>
    <cellStyle name="Vírgula 16 4 3 2" xfId="12410"/>
    <cellStyle name="Vírgula 16 4 3 2 2" xfId="31854"/>
    <cellStyle name="Vírgula 16 4 3 2 2 2" xfId="40997"/>
    <cellStyle name="Vírgula 16 4 3 2 3" xfId="36426"/>
    <cellStyle name="Vírgula 16 4 3 2 4" xfId="27283"/>
    <cellStyle name="Vírgula 16 4 3 2 5" xfId="44855"/>
    <cellStyle name="Vírgula 16 4 3 2 6" xfId="22710"/>
    <cellStyle name="Vírgula 16 4 3 3" xfId="19000"/>
    <cellStyle name="Vírgula 16 4 3 3 2" xfId="33375"/>
    <cellStyle name="Vírgula 16 4 3 3 2 2" xfId="42518"/>
    <cellStyle name="Vírgula 16 4 3 3 3" xfId="37947"/>
    <cellStyle name="Vírgula 16 4 3 3 4" xfId="28804"/>
    <cellStyle name="Vírgula 16 4 3 3 5" xfId="45998"/>
    <cellStyle name="Vírgula 16 4 3 3 6" xfId="24231"/>
    <cellStyle name="Vírgula 16 4 3 4" xfId="30334"/>
    <cellStyle name="Vírgula 16 4 3 4 2" xfId="39477"/>
    <cellStyle name="Vírgula 16 4 3 5" xfId="34906"/>
    <cellStyle name="Vírgula 16 4 3 6" xfId="25763"/>
    <cellStyle name="Vírgula 16 4 3 7" xfId="43713"/>
    <cellStyle name="Vírgula 16 4 3 8" xfId="21190"/>
    <cellStyle name="Vírgula 16 4 4" xfId="8023"/>
    <cellStyle name="Vírgula 16 4 4 2" xfId="30841"/>
    <cellStyle name="Vírgula 16 4 4 2 2" xfId="39984"/>
    <cellStyle name="Vírgula 16 4 4 3" xfId="35413"/>
    <cellStyle name="Vírgula 16 4 4 4" xfId="26270"/>
    <cellStyle name="Vírgula 16 4 4 5" xfId="44094"/>
    <cellStyle name="Vírgula 16 4 4 6" xfId="21697"/>
    <cellStyle name="Vírgula 16 4 5" xfId="14613"/>
    <cellStyle name="Vírgula 16 4 5 2" xfId="32362"/>
    <cellStyle name="Vírgula 16 4 5 2 2" xfId="41505"/>
    <cellStyle name="Vírgula 16 4 5 3" xfId="36934"/>
    <cellStyle name="Vírgula 16 4 5 4" xfId="27791"/>
    <cellStyle name="Vírgula 16 4 5 5" xfId="45237"/>
    <cellStyle name="Vírgula 16 4 5 6" xfId="23218"/>
    <cellStyle name="Vírgula 16 4 6" xfId="29321"/>
    <cellStyle name="Vírgula 16 4 6 2" xfId="38464"/>
    <cellStyle name="Vírgula 16 4 7" xfId="33893"/>
    <cellStyle name="Vírgula 16 4 8" xfId="24750"/>
    <cellStyle name="Vírgula 16 4 9" xfId="42952"/>
    <cellStyle name="Vírgula 16 5" xfId="2523"/>
    <cellStyle name="Vírgula 16 5 2" xfId="9113"/>
    <cellStyle name="Vírgula 16 5 2 2" xfId="31095"/>
    <cellStyle name="Vírgula 16 5 2 2 2" xfId="40238"/>
    <cellStyle name="Vírgula 16 5 2 3" xfId="35667"/>
    <cellStyle name="Vírgula 16 5 2 4" xfId="26524"/>
    <cellStyle name="Vírgula 16 5 2 5" xfId="44285"/>
    <cellStyle name="Vírgula 16 5 2 6" xfId="21951"/>
    <cellStyle name="Vírgula 16 5 3" xfId="15703"/>
    <cellStyle name="Vírgula 16 5 3 2" xfId="32616"/>
    <cellStyle name="Vírgula 16 5 3 2 2" xfId="41759"/>
    <cellStyle name="Vírgula 16 5 3 3" xfId="37188"/>
    <cellStyle name="Vírgula 16 5 3 4" xfId="28045"/>
    <cellStyle name="Vírgula 16 5 3 5" xfId="45428"/>
    <cellStyle name="Vírgula 16 5 3 6" xfId="23472"/>
    <cellStyle name="Vírgula 16 5 4" xfId="29575"/>
    <cellStyle name="Vírgula 16 5 4 2" xfId="38718"/>
    <cellStyle name="Vírgula 16 5 5" xfId="34147"/>
    <cellStyle name="Vírgula 16 5 6" xfId="25004"/>
    <cellStyle name="Vírgula 16 5 7" xfId="43143"/>
    <cellStyle name="Vírgula 16 5 8" xfId="20431"/>
    <cellStyle name="Vírgula 16 6" xfId="4709"/>
    <cellStyle name="Vírgula 16 6 2" xfId="11299"/>
    <cellStyle name="Vírgula 16 6 2 2" xfId="31601"/>
    <cellStyle name="Vírgula 16 6 2 2 2" xfId="40744"/>
    <cellStyle name="Vírgula 16 6 2 3" xfId="36173"/>
    <cellStyle name="Vírgula 16 6 2 4" xfId="27030"/>
    <cellStyle name="Vírgula 16 6 2 5" xfId="44665"/>
    <cellStyle name="Vírgula 16 6 2 6" xfId="22457"/>
    <cellStyle name="Vírgula 16 6 3" xfId="17889"/>
    <cellStyle name="Vírgula 16 6 3 2" xfId="33122"/>
    <cellStyle name="Vírgula 16 6 3 2 2" xfId="42265"/>
    <cellStyle name="Vírgula 16 6 3 3" xfId="37694"/>
    <cellStyle name="Vírgula 16 6 3 4" xfId="28551"/>
    <cellStyle name="Vírgula 16 6 3 5" xfId="45808"/>
    <cellStyle name="Vírgula 16 6 3 6" xfId="23978"/>
    <cellStyle name="Vírgula 16 6 4" xfId="30081"/>
    <cellStyle name="Vírgula 16 6 4 2" xfId="39224"/>
    <cellStyle name="Vírgula 16 6 5" xfId="34653"/>
    <cellStyle name="Vírgula 16 6 6" xfId="25510"/>
    <cellStyle name="Vírgula 16 6 7" xfId="43523"/>
    <cellStyle name="Vírgula 16 6 8" xfId="20937"/>
    <cellStyle name="Vírgula 16 7" xfId="6912"/>
    <cellStyle name="Vírgula 16 7 2" xfId="30588"/>
    <cellStyle name="Vírgula 16 7 2 2" xfId="39731"/>
    <cellStyle name="Vírgula 16 7 3" xfId="35160"/>
    <cellStyle name="Vírgula 16 7 4" xfId="26017"/>
    <cellStyle name="Vírgula 16 7 5" xfId="43904"/>
    <cellStyle name="Vírgula 16 7 6" xfId="21444"/>
    <cellStyle name="Vírgula 16 8" xfId="13502"/>
    <cellStyle name="Vírgula 16 8 2" xfId="32109"/>
    <cellStyle name="Vírgula 16 8 2 2" xfId="41252"/>
    <cellStyle name="Vírgula 16 8 3" xfId="36681"/>
    <cellStyle name="Vírgula 16 8 4" xfId="27538"/>
    <cellStyle name="Vírgula 16 8 5" xfId="45047"/>
    <cellStyle name="Vírgula 16 8 6" xfId="22965"/>
    <cellStyle name="Vírgula 16 9" xfId="29066"/>
    <cellStyle name="Vírgula 16 9 2" xfId="38209"/>
    <cellStyle name="Vírgula 17" xfId="347"/>
    <cellStyle name="Vírgula 17 2" xfId="29070"/>
    <cellStyle name="Vírgula 17 2 2" xfId="38213"/>
    <cellStyle name="Vírgula 17 3" xfId="33642"/>
    <cellStyle name="Vírgula 17 4" xfId="24499"/>
    <cellStyle name="Vírgula 17 5" xfId="19926"/>
    <cellStyle name="Vírgula 18" xfId="606"/>
    <cellStyle name="Vírgula 18 10" xfId="24560"/>
    <cellStyle name="Vírgula 18 11" xfId="42810"/>
    <cellStyle name="Vírgula 18 12" xfId="19987"/>
    <cellStyle name="Vírgula 18 2" xfId="1160"/>
    <cellStyle name="Vírgula 18 2 10" xfId="42907"/>
    <cellStyle name="Vírgula 18 2 11" xfId="20116"/>
    <cellStyle name="Vírgula 18 2 2" xfId="2263"/>
    <cellStyle name="Vírgula 18 2 2 10" xfId="20370"/>
    <cellStyle name="Vírgula 18 2 2 2" xfId="4453"/>
    <cellStyle name="Vírgula 18 2 2 2 2" xfId="11043"/>
    <cellStyle name="Vírgula 18 2 2 2 2 2" xfId="31541"/>
    <cellStyle name="Vírgula 18 2 2 2 2 2 2" xfId="40684"/>
    <cellStyle name="Vírgula 18 2 2 2 2 3" xfId="36113"/>
    <cellStyle name="Vírgula 18 2 2 2 2 4" xfId="26970"/>
    <cellStyle name="Vírgula 18 2 2 2 2 5" xfId="44620"/>
    <cellStyle name="Vírgula 18 2 2 2 2 6" xfId="22397"/>
    <cellStyle name="Vírgula 18 2 2 2 3" xfId="17633"/>
    <cellStyle name="Vírgula 18 2 2 2 3 2" xfId="33062"/>
    <cellStyle name="Vírgula 18 2 2 2 3 2 2" xfId="42205"/>
    <cellStyle name="Vírgula 18 2 2 2 3 3" xfId="37634"/>
    <cellStyle name="Vírgula 18 2 2 2 3 4" xfId="28491"/>
    <cellStyle name="Vírgula 18 2 2 2 3 5" xfId="45763"/>
    <cellStyle name="Vírgula 18 2 2 2 3 6" xfId="23918"/>
    <cellStyle name="Vírgula 18 2 2 2 4" xfId="30021"/>
    <cellStyle name="Vírgula 18 2 2 2 4 2" xfId="39164"/>
    <cellStyle name="Vírgula 18 2 2 2 5" xfId="34593"/>
    <cellStyle name="Vírgula 18 2 2 2 6" xfId="25450"/>
    <cellStyle name="Vírgula 18 2 2 2 7" xfId="43478"/>
    <cellStyle name="Vírgula 18 2 2 2 8" xfId="20877"/>
    <cellStyle name="Vírgula 18 2 2 3" xfId="6651"/>
    <cellStyle name="Vírgula 18 2 2 3 2" xfId="13241"/>
    <cellStyle name="Vírgula 18 2 2 3 2 2" xfId="32047"/>
    <cellStyle name="Vírgula 18 2 2 3 2 2 2" xfId="41190"/>
    <cellStyle name="Vírgula 18 2 2 3 2 3" xfId="36619"/>
    <cellStyle name="Vírgula 18 2 2 3 2 4" xfId="27476"/>
    <cellStyle name="Vírgula 18 2 2 3 2 5" xfId="45000"/>
    <cellStyle name="Vírgula 18 2 2 3 2 6" xfId="22903"/>
    <cellStyle name="Vírgula 18 2 2 3 3" xfId="19831"/>
    <cellStyle name="Vírgula 18 2 2 3 3 2" xfId="33568"/>
    <cellStyle name="Vírgula 18 2 2 3 3 2 2" xfId="42711"/>
    <cellStyle name="Vírgula 18 2 2 3 3 3" xfId="38140"/>
    <cellStyle name="Vírgula 18 2 2 3 3 4" xfId="28997"/>
    <cellStyle name="Vírgula 18 2 2 3 3 5" xfId="46143"/>
    <cellStyle name="Vírgula 18 2 2 3 3 6" xfId="24424"/>
    <cellStyle name="Vírgula 18 2 2 3 4" xfId="30527"/>
    <cellStyle name="Vírgula 18 2 2 3 4 2" xfId="39670"/>
    <cellStyle name="Vírgula 18 2 2 3 5" xfId="35099"/>
    <cellStyle name="Vírgula 18 2 2 3 6" xfId="25956"/>
    <cellStyle name="Vírgula 18 2 2 3 7" xfId="43858"/>
    <cellStyle name="Vírgula 18 2 2 3 8" xfId="21383"/>
    <cellStyle name="Vírgula 18 2 2 4" xfId="8854"/>
    <cellStyle name="Vírgula 18 2 2 4 2" xfId="31034"/>
    <cellStyle name="Vírgula 18 2 2 4 2 2" xfId="40177"/>
    <cellStyle name="Vírgula 18 2 2 4 3" xfId="35606"/>
    <cellStyle name="Vírgula 18 2 2 4 4" xfId="26463"/>
    <cellStyle name="Vírgula 18 2 2 4 5" xfId="44239"/>
    <cellStyle name="Vírgula 18 2 2 4 6" xfId="21890"/>
    <cellStyle name="Vírgula 18 2 2 5" xfId="15444"/>
    <cellStyle name="Vírgula 18 2 2 5 2" xfId="32555"/>
    <cellStyle name="Vírgula 18 2 2 5 2 2" xfId="41698"/>
    <cellStyle name="Vírgula 18 2 2 5 3" xfId="37127"/>
    <cellStyle name="Vírgula 18 2 2 5 4" xfId="27984"/>
    <cellStyle name="Vírgula 18 2 2 5 5" xfId="45382"/>
    <cellStyle name="Vírgula 18 2 2 5 6" xfId="23411"/>
    <cellStyle name="Vírgula 18 2 2 6" xfId="29514"/>
    <cellStyle name="Vírgula 18 2 2 6 2" xfId="38657"/>
    <cellStyle name="Vírgula 18 2 2 7" xfId="34086"/>
    <cellStyle name="Vírgula 18 2 2 8" xfId="24943"/>
    <cellStyle name="Vírgula 18 2 2 9" xfId="43097"/>
    <cellStyle name="Vírgula 18 2 3" xfId="3354"/>
    <cellStyle name="Vírgula 18 2 3 2" xfId="9944"/>
    <cellStyle name="Vírgula 18 2 3 2 2" xfId="31288"/>
    <cellStyle name="Vírgula 18 2 3 2 2 2" xfId="40431"/>
    <cellStyle name="Vírgula 18 2 3 2 3" xfId="35860"/>
    <cellStyle name="Vírgula 18 2 3 2 4" xfId="26717"/>
    <cellStyle name="Vírgula 18 2 3 2 5" xfId="44430"/>
    <cellStyle name="Vírgula 18 2 3 2 6" xfId="22144"/>
    <cellStyle name="Vírgula 18 2 3 3" xfId="16534"/>
    <cellStyle name="Vírgula 18 2 3 3 2" xfId="32809"/>
    <cellStyle name="Vírgula 18 2 3 3 2 2" xfId="41952"/>
    <cellStyle name="Vírgula 18 2 3 3 3" xfId="37381"/>
    <cellStyle name="Vírgula 18 2 3 3 4" xfId="28238"/>
    <cellStyle name="Vírgula 18 2 3 3 5" xfId="45573"/>
    <cellStyle name="Vírgula 18 2 3 3 6" xfId="23665"/>
    <cellStyle name="Vírgula 18 2 3 4" xfId="29768"/>
    <cellStyle name="Vírgula 18 2 3 4 2" xfId="38911"/>
    <cellStyle name="Vírgula 18 2 3 5" xfId="34340"/>
    <cellStyle name="Vírgula 18 2 3 6" xfId="25197"/>
    <cellStyle name="Vírgula 18 2 3 7" xfId="43288"/>
    <cellStyle name="Vírgula 18 2 3 8" xfId="20624"/>
    <cellStyle name="Vírgula 18 2 4" xfId="5552"/>
    <cellStyle name="Vírgula 18 2 4 2" xfId="12142"/>
    <cellStyle name="Vírgula 18 2 4 2 2" xfId="31794"/>
    <cellStyle name="Vírgula 18 2 4 2 2 2" xfId="40937"/>
    <cellStyle name="Vírgula 18 2 4 2 3" xfId="36366"/>
    <cellStyle name="Vírgula 18 2 4 2 4" xfId="27223"/>
    <cellStyle name="Vírgula 18 2 4 2 5" xfId="44810"/>
    <cellStyle name="Vírgula 18 2 4 2 6" xfId="22650"/>
    <cellStyle name="Vírgula 18 2 4 3" xfId="18732"/>
    <cellStyle name="Vírgula 18 2 4 3 2" xfId="33315"/>
    <cellStyle name="Vírgula 18 2 4 3 2 2" xfId="42458"/>
    <cellStyle name="Vírgula 18 2 4 3 3" xfId="37887"/>
    <cellStyle name="Vírgula 18 2 4 3 4" xfId="28744"/>
    <cellStyle name="Vírgula 18 2 4 3 5" xfId="45953"/>
    <cellStyle name="Vírgula 18 2 4 3 6" xfId="24171"/>
    <cellStyle name="Vírgula 18 2 4 4" xfId="30274"/>
    <cellStyle name="Vírgula 18 2 4 4 2" xfId="39417"/>
    <cellStyle name="Vírgula 18 2 4 5" xfId="34846"/>
    <cellStyle name="Vírgula 18 2 4 6" xfId="25703"/>
    <cellStyle name="Vírgula 18 2 4 7" xfId="43668"/>
    <cellStyle name="Vírgula 18 2 4 8" xfId="21130"/>
    <cellStyle name="Vírgula 18 2 5" xfId="7755"/>
    <cellStyle name="Vírgula 18 2 5 2" xfId="30781"/>
    <cellStyle name="Vírgula 18 2 5 2 2" xfId="39924"/>
    <cellStyle name="Vírgula 18 2 5 3" xfId="35353"/>
    <cellStyle name="Vírgula 18 2 5 4" xfId="26210"/>
    <cellStyle name="Vírgula 18 2 5 5" xfId="44049"/>
    <cellStyle name="Vírgula 18 2 5 6" xfId="21637"/>
    <cellStyle name="Vírgula 18 2 6" xfId="14345"/>
    <cellStyle name="Vírgula 18 2 6 2" xfId="32302"/>
    <cellStyle name="Vírgula 18 2 6 2 2" xfId="41445"/>
    <cellStyle name="Vírgula 18 2 6 3" xfId="36874"/>
    <cellStyle name="Vírgula 18 2 6 4" xfId="27731"/>
    <cellStyle name="Vírgula 18 2 6 5" xfId="45192"/>
    <cellStyle name="Vírgula 18 2 6 6" xfId="23158"/>
    <cellStyle name="Vírgula 18 2 7" xfId="29260"/>
    <cellStyle name="Vírgula 18 2 7 2" xfId="38403"/>
    <cellStyle name="Vírgula 18 2 8" xfId="33832"/>
    <cellStyle name="Vírgula 18 2 9" xfId="24689"/>
    <cellStyle name="Vírgula 18 3" xfId="1711"/>
    <cellStyle name="Vírgula 18 3 10" xfId="20241"/>
    <cellStyle name="Vírgula 18 3 2" xfId="3902"/>
    <cellStyle name="Vírgula 18 3 2 2" xfId="10492"/>
    <cellStyle name="Vírgula 18 3 2 2 2" xfId="31412"/>
    <cellStyle name="Vírgula 18 3 2 2 2 2" xfId="40555"/>
    <cellStyle name="Vírgula 18 3 2 2 3" xfId="35984"/>
    <cellStyle name="Vírgula 18 3 2 2 4" xfId="26841"/>
    <cellStyle name="Vírgula 18 3 2 2 5" xfId="44523"/>
    <cellStyle name="Vírgula 18 3 2 2 6" xfId="22268"/>
    <cellStyle name="Vírgula 18 3 2 3" xfId="17082"/>
    <cellStyle name="Vírgula 18 3 2 3 2" xfId="32933"/>
    <cellStyle name="Vírgula 18 3 2 3 2 2" xfId="42076"/>
    <cellStyle name="Vírgula 18 3 2 3 3" xfId="37505"/>
    <cellStyle name="Vírgula 18 3 2 3 4" xfId="28362"/>
    <cellStyle name="Vírgula 18 3 2 3 5" xfId="45666"/>
    <cellStyle name="Vírgula 18 3 2 3 6" xfId="23789"/>
    <cellStyle name="Vírgula 18 3 2 4" xfId="29892"/>
    <cellStyle name="Vírgula 18 3 2 4 2" xfId="39035"/>
    <cellStyle name="Vírgula 18 3 2 5" xfId="34464"/>
    <cellStyle name="Vírgula 18 3 2 6" xfId="25321"/>
    <cellStyle name="Vírgula 18 3 2 7" xfId="43381"/>
    <cellStyle name="Vírgula 18 3 2 8" xfId="20748"/>
    <cellStyle name="Vírgula 18 3 3" xfId="6100"/>
    <cellStyle name="Vírgula 18 3 3 2" xfId="12690"/>
    <cellStyle name="Vírgula 18 3 3 2 2" xfId="31918"/>
    <cellStyle name="Vírgula 18 3 3 2 2 2" xfId="41061"/>
    <cellStyle name="Vírgula 18 3 3 2 3" xfId="36490"/>
    <cellStyle name="Vírgula 18 3 3 2 4" xfId="27347"/>
    <cellStyle name="Vírgula 18 3 3 2 5" xfId="44903"/>
    <cellStyle name="Vírgula 18 3 3 2 6" xfId="22774"/>
    <cellStyle name="Vírgula 18 3 3 3" xfId="19280"/>
    <cellStyle name="Vírgula 18 3 3 3 2" xfId="33439"/>
    <cellStyle name="Vírgula 18 3 3 3 2 2" xfId="42582"/>
    <cellStyle name="Vírgula 18 3 3 3 3" xfId="38011"/>
    <cellStyle name="Vírgula 18 3 3 3 4" xfId="28868"/>
    <cellStyle name="Vírgula 18 3 3 3 5" xfId="46046"/>
    <cellStyle name="Vírgula 18 3 3 3 6" xfId="24295"/>
    <cellStyle name="Vírgula 18 3 3 4" xfId="30398"/>
    <cellStyle name="Vírgula 18 3 3 4 2" xfId="39541"/>
    <cellStyle name="Vírgula 18 3 3 5" xfId="34970"/>
    <cellStyle name="Vírgula 18 3 3 6" xfId="25827"/>
    <cellStyle name="Vírgula 18 3 3 7" xfId="43761"/>
    <cellStyle name="Vírgula 18 3 3 8" xfId="21254"/>
    <cellStyle name="Vírgula 18 3 4" xfId="8303"/>
    <cellStyle name="Vírgula 18 3 4 2" xfId="30905"/>
    <cellStyle name="Vírgula 18 3 4 2 2" xfId="40048"/>
    <cellStyle name="Vírgula 18 3 4 3" xfId="35477"/>
    <cellStyle name="Vírgula 18 3 4 4" xfId="26334"/>
    <cellStyle name="Vírgula 18 3 4 5" xfId="44142"/>
    <cellStyle name="Vírgula 18 3 4 6" xfId="21761"/>
    <cellStyle name="Vírgula 18 3 5" xfId="14893"/>
    <cellStyle name="Vírgula 18 3 5 2" xfId="32426"/>
    <cellStyle name="Vírgula 18 3 5 2 2" xfId="41569"/>
    <cellStyle name="Vírgula 18 3 5 3" xfId="36998"/>
    <cellStyle name="Vírgula 18 3 5 4" xfId="27855"/>
    <cellStyle name="Vírgula 18 3 5 5" xfId="45285"/>
    <cellStyle name="Vírgula 18 3 5 6" xfId="23282"/>
    <cellStyle name="Vírgula 18 3 6" xfId="29385"/>
    <cellStyle name="Vírgula 18 3 6 2" xfId="38528"/>
    <cellStyle name="Vírgula 18 3 7" xfId="33957"/>
    <cellStyle name="Vírgula 18 3 8" xfId="24814"/>
    <cellStyle name="Vírgula 18 3 9" xfId="43000"/>
    <cellStyle name="Vírgula 18 4" xfId="2803"/>
    <cellStyle name="Vírgula 18 4 2" xfId="9393"/>
    <cellStyle name="Vírgula 18 4 2 2" xfId="31159"/>
    <cellStyle name="Vírgula 18 4 2 2 2" xfId="40302"/>
    <cellStyle name="Vírgula 18 4 2 3" xfId="35731"/>
    <cellStyle name="Vírgula 18 4 2 4" xfId="26588"/>
    <cellStyle name="Vírgula 18 4 2 5" xfId="44333"/>
    <cellStyle name="Vírgula 18 4 2 6" xfId="22015"/>
    <cellStyle name="Vírgula 18 4 3" xfId="15983"/>
    <cellStyle name="Vírgula 18 4 3 2" xfId="32680"/>
    <cellStyle name="Vírgula 18 4 3 2 2" xfId="41823"/>
    <cellStyle name="Vírgula 18 4 3 3" xfId="37252"/>
    <cellStyle name="Vírgula 18 4 3 4" xfId="28109"/>
    <cellStyle name="Vírgula 18 4 3 5" xfId="45476"/>
    <cellStyle name="Vírgula 18 4 3 6" xfId="23536"/>
    <cellStyle name="Vírgula 18 4 4" xfId="29639"/>
    <cellStyle name="Vírgula 18 4 4 2" xfId="38782"/>
    <cellStyle name="Vírgula 18 4 5" xfId="34211"/>
    <cellStyle name="Vírgula 18 4 6" xfId="25068"/>
    <cellStyle name="Vírgula 18 4 7" xfId="43191"/>
    <cellStyle name="Vírgula 18 4 8" xfId="20495"/>
    <cellStyle name="Vírgula 18 5" xfId="4989"/>
    <cellStyle name="Vírgula 18 5 2" xfId="11579"/>
    <cellStyle name="Vírgula 18 5 2 2" xfId="31665"/>
    <cellStyle name="Vírgula 18 5 2 2 2" xfId="40808"/>
    <cellStyle name="Vírgula 18 5 2 3" xfId="36237"/>
    <cellStyle name="Vírgula 18 5 2 4" xfId="27094"/>
    <cellStyle name="Vírgula 18 5 2 5" xfId="44713"/>
    <cellStyle name="Vírgula 18 5 2 6" xfId="22521"/>
    <cellStyle name="Vírgula 18 5 3" xfId="18169"/>
    <cellStyle name="Vírgula 18 5 3 2" xfId="33186"/>
    <cellStyle name="Vírgula 18 5 3 2 2" xfId="42329"/>
    <cellStyle name="Vírgula 18 5 3 3" xfId="37758"/>
    <cellStyle name="Vírgula 18 5 3 4" xfId="28615"/>
    <cellStyle name="Vírgula 18 5 3 5" xfId="45856"/>
    <cellStyle name="Vírgula 18 5 3 6" xfId="24042"/>
    <cellStyle name="Vírgula 18 5 4" xfId="30145"/>
    <cellStyle name="Vírgula 18 5 4 2" xfId="39288"/>
    <cellStyle name="Vírgula 18 5 5" xfId="34717"/>
    <cellStyle name="Vírgula 18 5 6" xfId="25574"/>
    <cellStyle name="Vírgula 18 5 7" xfId="43571"/>
    <cellStyle name="Vírgula 18 5 8" xfId="21001"/>
    <cellStyle name="Vírgula 18 6" xfId="7192"/>
    <cellStyle name="Vírgula 18 6 2" xfId="30652"/>
    <cellStyle name="Vírgula 18 6 2 2" xfId="39795"/>
    <cellStyle name="Vírgula 18 6 3" xfId="35224"/>
    <cellStyle name="Vírgula 18 6 4" xfId="26081"/>
    <cellStyle name="Vírgula 18 6 5" xfId="43952"/>
    <cellStyle name="Vírgula 18 6 6" xfId="21508"/>
    <cellStyle name="Vírgula 18 7" xfId="13782"/>
    <cellStyle name="Vírgula 18 7 2" xfId="32173"/>
    <cellStyle name="Vírgula 18 7 2 2" xfId="41316"/>
    <cellStyle name="Vírgula 18 7 3" xfId="36745"/>
    <cellStyle name="Vírgula 18 7 4" xfId="27602"/>
    <cellStyle name="Vírgula 18 7 5" xfId="45095"/>
    <cellStyle name="Vírgula 18 7 6" xfId="23029"/>
    <cellStyle name="Vírgula 18 8" xfId="29131"/>
    <cellStyle name="Vírgula 18 8 2" xfId="38274"/>
    <cellStyle name="Vírgula 18 9" xfId="33703"/>
    <cellStyle name="Vírgula 19" xfId="644"/>
    <cellStyle name="Vírgula 19 10" xfId="42816"/>
    <cellStyle name="Vírgula 19 11" xfId="19995"/>
    <cellStyle name="Vírgula 19 2" xfId="1748"/>
    <cellStyle name="Vírgula 19 2 10" xfId="20249"/>
    <cellStyle name="Vírgula 19 2 2" xfId="3938"/>
    <cellStyle name="Vírgula 19 2 2 2" xfId="10528"/>
    <cellStyle name="Vírgula 19 2 2 2 2" xfId="31420"/>
    <cellStyle name="Vírgula 19 2 2 2 2 2" xfId="40563"/>
    <cellStyle name="Vírgula 19 2 2 2 3" xfId="35992"/>
    <cellStyle name="Vírgula 19 2 2 2 4" xfId="26849"/>
    <cellStyle name="Vírgula 19 2 2 2 5" xfId="44529"/>
    <cellStyle name="Vírgula 19 2 2 2 6" xfId="22276"/>
    <cellStyle name="Vírgula 19 2 2 3" xfId="17118"/>
    <cellStyle name="Vírgula 19 2 2 3 2" xfId="32941"/>
    <cellStyle name="Vírgula 19 2 2 3 2 2" xfId="42084"/>
    <cellStyle name="Vírgula 19 2 2 3 3" xfId="37513"/>
    <cellStyle name="Vírgula 19 2 2 3 4" xfId="28370"/>
    <cellStyle name="Vírgula 19 2 2 3 5" xfId="45672"/>
    <cellStyle name="Vírgula 19 2 2 3 6" xfId="23797"/>
    <cellStyle name="Vírgula 19 2 2 4" xfId="29900"/>
    <cellStyle name="Vírgula 19 2 2 4 2" xfId="39043"/>
    <cellStyle name="Vírgula 19 2 2 5" xfId="34472"/>
    <cellStyle name="Vírgula 19 2 2 6" xfId="25329"/>
    <cellStyle name="Vírgula 19 2 2 7" xfId="43387"/>
    <cellStyle name="Vírgula 19 2 2 8" xfId="20756"/>
    <cellStyle name="Vírgula 19 2 3" xfId="6136"/>
    <cellStyle name="Vírgula 19 2 3 2" xfId="12726"/>
    <cellStyle name="Vírgula 19 2 3 2 2" xfId="31926"/>
    <cellStyle name="Vírgula 19 2 3 2 2 2" xfId="41069"/>
    <cellStyle name="Vírgula 19 2 3 2 3" xfId="36498"/>
    <cellStyle name="Vírgula 19 2 3 2 4" xfId="27355"/>
    <cellStyle name="Vírgula 19 2 3 2 5" xfId="44909"/>
    <cellStyle name="Vírgula 19 2 3 2 6" xfId="22782"/>
    <cellStyle name="Vírgula 19 2 3 3" xfId="19316"/>
    <cellStyle name="Vírgula 19 2 3 3 2" xfId="33447"/>
    <cellStyle name="Vírgula 19 2 3 3 2 2" xfId="42590"/>
    <cellStyle name="Vírgula 19 2 3 3 3" xfId="38019"/>
    <cellStyle name="Vírgula 19 2 3 3 4" xfId="28876"/>
    <cellStyle name="Vírgula 19 2 3 3 5" xfId="46052"/>
    <cellStyle name="Vírgula 19 2 3 3 6" xfId="24303"/>
    <cellStyle name="Vírgula 19 2 3 4" xfId="30406"/>
    <cellStyle name="Vírgula 19 2 3 4 2" xfId="39549"/>
    <cellStyle name="Vírgula 19 2 3 5" xfId="34978"/>
    <cellStyle name="Vírgula 19 2 3 6" xfId="25835"/>
    <cellStyle name="Vírgula 19 2 3 7" xfId="43767"/>
    <cellStyle name="Vírgula 19 2 3 8" xfId="21262"/>
    <cellStyle name="Vírgula 19 2 4" xfId="8339"/>
    <cellStyle name="Vírgula 19 2 4 2" xfId="30913"/>
    <cellStyle name="Vírgula 19 2 4 2 2" xfId="40056"/>
    <cellStyle name="Vírgula 19 2 4 3" xfId="35485"/>
    <cellStyle name="Vírgula 19 2 4 4" xfId="26342"/>
    <cellStyle name="Vírgula 19 2 4 5" xfId="44148"/>
    <cellStyle name="Vírgula 19 2 4 6" xfId="21769"/>
    <cellStyle name="Vírgula 19 2 5" xfId="14929"/>
    <cellStyle name="Vírgula 19 2 5 2" xfId="32434"/>
    <cellStyle name="Vírgula 19 2 5 2 2" xfId="41577"/>
    <cellStyle name="Vírgula 19 2 5 3" xfId="37006"/>
    <cellStyle name="Vírgula 19 2 5 4" xfId="27863"/>
    <cellStyle name="Vírgula 19 2 5 5" xfId="45291"/>
    <cellStyle name="Vírgula 19 2 5 6" xfId="23290"/>
    <cellStyle name="Vírgula 19 2 6" xfId="29393"/>
    <cellStyle name="Vírgula 19 2 6 2" xfId="38536"/>
    <cellStyle name="Vírgula 19 2 7" xfId="33965"/>
    <cellStyle name="Vírgula 19 2 8" xfId="24822"/>
    <cellStyle name="Vírgula 19 2 9" xfId="43006"/>
    <cellStyle name="Vírgula 19 3" xfId="2839"/>
    <cellStyle name="Vírgula 19 3 2" xfId="9429"/>
    <cellStyle name="Vírgula 19 3 2 2" xfId="31167"/>
    <cellStyle name="Vírgula 19 3 2 2 2" xfId="40310"/>
    <cellStyle name="Vírgula 19 3 2 3" xfId="35739"/>
    <cellStyle name="Vírgula 19 3 2 4" xfId="26596"/>
    <cellStyle name="Vírgula 19 3 2 5" xfId="44339"/>
    <cellStyle name="Vírgula 19 3 2 6" xfId="22023"/>
    <cellStyle name="Vírgula 19 3 3" xfId="16019"/>
    <cellStyle name="Vírgula 19 3 3 2" xfId="32688"/>
    <cellStyle name="Vírgula 19 3 3 2 2" xfId="41831"/>
    <cellStyle name="Vírgula 19 3 3 3" xfId="37260"/>
    <cellStyle name="Vírgula 19 3 3 4" xfId="28117"/>
    <cellStyle name="Vírgula 19 3 3 5" xfId="45482"/>
    <cellStyle name="Vírgula 19 3 3 6" xfId="23544"/>
    <cellStyle name="Vírgula 19 3 4" xfId="29647"/>
    <cellStyle name="Vírgula 19 3 4 2" xfId="38790"/>
    <cellStyle name="Vírgula 19 3 5" xfId="34219"/>
    <cellStyle name="Vírgula 19 3 6" xfId="25076"/>
    <cellStyle name="Vírgula 19 3 7" xfId="43197"/>
    <cellStyle name="Vírgula 19 3 8" xfId="20503"/>
    <cellStyle name="Vírgula 19 4" xfId="5037"/>
    <cellStyle name="Vírgula 19 4 2" xfId="11627"/>
    <cellStyle name="Vírgula 19 4 2 2" xfId="31673"/>
    <cellStyle name="Vírgula 19 4 2 2 2" xfId="40816"/>
    <cellStyle name="Vírgula 19 4 2 3" xfId="36245"/>
    <cellStyle name="Vírgula 19 4 2 4" xfId="27102"/>
    <cellStyle name="Vírgula 19 4 2 5" xfId="44719"/>
    <cellStyle name="Vírgula 19 4 2 6" xfId="22529"/>
    <cellStyle name="Vírgula 19 4 3" xfId="18217"/>
    <cellStyle name="Vírgula 19 4 3 2" xfId="33194"/>
    <cellStyle name="Vírgula 19 4 3 2 2" xfId="42337"/>
    <cellStyle name="Vírgula 19 4 3 3" xfId="37766"/>
    <cellStyle name="Vírgula 19 4 3 4" xfId="28623"/>
    <cellStyle name="Vírgula 19 4 3 5" xfId="45862"/>
    <cellStyle name="Vírgula 19 4 3 6" xfId="24050"/>
    <cellStyle name="Vírgula 19 4 4" xfId="30153"/>
    <cellStyle name="Vírgula 19 4 4 2" xfId="39296"/>
    <cellStyle name="Vírgula 19 4 5" xfId="34725"/>
    <cellStyle name="Vírgula 19 4 6" xfId="25582"/>
    <cellStyle name="Vírgula 19 4 7" xfId="43577"/>
    <cellStyle name="Vírgula 19 4 8" xfId="21009"/>
    <cellStyle name="Vírgula 19 5" xfId="7240"/>
    <cellStyle name="Vírgula 19 5 2" xfId="30660"/>
    <cellStyle name="Vírgula 19 5 2 2" xfId="39803"/>
    <cellStyle name="Vírgula 19 5 3" xfId="35232"/>
    <cellStyle name="Vírgula 19 5 4" xfId="26089"/>
    <cellStyle name="Vírgula 19 5 5" xfId="43958"/>
    <cellStyle name="Vírgula 19 5 6" xfId="21516"/>
    <cellStyle name="Vírgula 19 6" xfId="13830"/>
    <cellStyle name="Vírgula 19 6 2" xfId="32181"/>
    <cellStyle name="Vírgula 19 6 2 2" xfId="41324"/>
    <cellStyle name="Vírgula 19 6 3" xfId="36753"/>
    <cellStyle name="Vírgula 19 6 4" xfId="27610"/>
    <cellStyle name="Vírgula 19 6 5" xfId="45101"/>
    <cellStyle name="Vírgula 19 6 6" xfId="23037"/>
    <cellStyle name="Vírgula 19 7" xfId="29139"/>
    <cellStyle name="Vírgula 19 7 2" xfId="38282"/>
    <cellStyle name="Vírgula 19 8" xfId="33711"/>
    <cellStyle name="Vírgula 19 9" xfId="24568"/>
    <cellStyle name="Vírgula 2" xfId="47"/>
    <cellStyle name="Vírgula 2 10" xfId="325"/>
    <cellStyle name="Vírgula 2 10 10" xfId="33639"/>
    <cellStyle name="Vírgula 2 10 11" xfId="24496"/>
    <cellStyle name="Vírgula 2 10 12" xfId="42763"/>
    <cellStyle name="Vírgula 2 10 13" xfId="19923"/>
    <cellStyle name="Vírgula 2 10 2" xfId="584"/>
    <cellStyle name="Vírgula 2 10 2 10" xfId="24557"/>
    <cellStyle name="Vírgula 2 10 2 11" xfId="42808"/>
    <cellStyle name="Vírgula 2 10 2 12" xfId="19984"/>
    <cellStyle name="Vírgula 2 10 2 2" xfId="1138"/>
    <cellStyle name="Vírgula 2 10 2 2 10" xfId="42905"/>
    <cellStyle name="Vírgula 2 10 2 2 11" xfId="20113"/>
    <cellStyle name="Vírgula 2 10 2 2 2" xfId="2241"/>
    <cellStyle name="Vírgula 2 10 2 2 2 10" xfId="20367"/>
    <cellStyle name="Vírgula 2 10 2 2 2 2" xfId="4431"/>
    <cellStyle name="Vírgula 2 10 2 2 2 2 2" xfId="11021"/>
    <cellStyle name="Vírgula 2 10 2 2 2 2 2 2" xfId="31538"/>
    <cellStyle name="Vírgula 2 10 2 2 2 2 2 2 2" xfId="40681"/>
    <cellStyle name="Vírgula 2 10 2 2 2 2 2 3" xfId="36110"/>
    <cellStyle name="Vírgula 2 10 2 2 2 2 2 4" xfId="26967"/>
    <cellStyle name="Vírgula 2 10 2 2 2 2 2 5" xfId="44618"/>
    <cellStyle name="Vírgula 2 10 2 2 2 2 2 6" xfId="22394"/>
    <cellStyle name="Vírgula 2 10 2 2 2 2 3" xfId="17611"/>
    <cellStyle name="Vírgula 2 10 2 2 2 2 3 2" xfId="33059"/>
    <cellStyle name="Vírgula 2 10 2 2 2 2 3 2 2" xfId="42202"/>
    <cellStyle name="Vírgula 2 10 2 2 2 2 3 3" xfId="37631"/>
    <cellStyle name="Vírgula 2 10 2 2 2 2 3 4" xfId="28488"/>
    <cellStyle name="Vírgula 2 10 2 2 2 2 3 5" xfId="45761"/>
    <cellStyle name="Vírgula 2 10 2 2 2 2 3 6" xfId="23915"/>
    <cellStyle name="Vírgula 2 10 2 2 2 2 4" xfId="30018"/>
    <cellStyle name="Vírgula 2 10 2 2 2 2 4 2" xfId="39161"/>
    <cellStyle name="Vírgula 2 10 2 2 2 2 5" xfId="34590"/>
    <cellStyle name="Vírgula 2 10 2 2 2 2 6" xfId="25447"/>
    <cellStyle name="Vírgula 2 10 2 2 2 2 7" xfId="43476"/>
    <cellStyle name="Vírgula 2 10 2 2 2 2 8" xfId="20874"/>
    <cellStyle name="Vírgula 2 10 2 2 2 3" xfId="6629"/>
    <cellStyle name="Vírgula 2 10 2 2 2 3 2" xfId="13219"/>
    <cellStyle name="Vírgula 2 10 2 2 2 3 2 2" xfId="32044"/>
    <cellStyle name="Vírgula 2 10 2 2 2 3 2 2 2" xfId="41187"/>
    <cellStyle name="Vírgula 2 10 2 2 2 3 2 3" xfId="36616"/>
    <cellStyle name="Vírgula 2 10 2 2 2 3 2 4" xfId="27473"/>
    <cellStyle name="Vírgula 2 10 2 2 2 3 2 5" xfId="44998"/>
    <cellStyle name="Vírgula 2 10 2 2 2 3 2 6" xfId="22900"/>
    <cellStyle name="Vírgula 2 10 2 2 2 3 3" xfId="19809"/>
    <cellStyle name="Vírgula 2 10 2 2 2 3 3 2" xfId="33565"/>
    <cellStyle name="Vírgula 2 10 2 2 2 3 3 2 2" xfId="42708"/>
    <cellStyle name="Vírgula 2 10 2 2 2 3 3 3" xfId="38137"/>
    <cellStyle name="Vírgula 2 10 2 2 2 3 3 4" xfId="28994"/>
    <cellStyle name="Vírgula 2 10 2 2 2 3 3 5" xfId="46141"/>
    <cellStyle name="Vírgula 2 10 2 2 2 3 3 6" xfId="24421"/>
    <cellStyle name="Vírgula 2 10 2 2 2 3 4" xfId="30524"/>
    <cellStyle name="Vírgula 2 10 2 2 2 3 4 2" xfId="39667"/>
    <cellStyle name="Vírgula 2 10 2 2 2 3 5" xfId="35096"/>
    <cellStyle name="Vírgula 2 10 2 2 2 3 6" xfId="25953"/>
    <cellStyle name="Vírgula 2 10 2 2 2 3 7" xfId="43856"/>
    <cellStyle name="Vírgula 2 10 2 2 2 3 8" xfId="21380"/>
    <cellStyle name="Vírgula 2 10 2 2 2 4" xfId="8832"/>
    <cellStyle name="Vírgula 2 10 2 2 2 4 2" xfId="31031"/>
    <cellStyle name="Vírgula 2 10 2 2 2 4 2 2" xfId="40174"/>
    <cellStyle name="Vírgula 2 10 2 2 2 4 3" xfId="35603"/>
    <cellStyle name="Vírgula 2 10 2 2 2 4 4" xfId="26460"/>
    <cellStyle name="Vírgula 2 10 2 2 2 4 5" xfId="44237"/>
    <cellStyle name="Vírgula 2 10 2 2 2 4 6" xfId="21887"/>
    <cellStyle name="Vírgula 2 10 2 2 2 5" xfId="15422"/>
    <cellStyle name="Vírgula 2 10 2 2 2 5 2" xfId="32552"/>
    <cellStyle name="Vírgula 2 10 2 2 2 5 2 2" xfId="41695"/>
    <cellStyle name="Vírgula 2 10 2 2 2 5 3" xfId="37124"/>
    <cellStyle name="Vírgula 2 10 2 2 2 5 4" xfId="27981"/>
    <cellStyle name="Vírgula 2 10 2 2 2 5 5" xfId="45380"/>
    <cellStyle name="Vírgula 2 10 2 2 2 5 6" xfId="23408"/>
    <cellStyle name="Vírgula 2 10 2 2 2 6" xfId="29511"/>
    <cellStyle name="Vírgula 2 10 2 2 2 6 2" xfId="38654"/>
    <cellStyle name="Vírgula 2 10 2 2 2 7" xfId="34083"/>
    <cellStyle name="Vírgula 2 10 2 2 2 8" xfId="24940"/>
    <cellStyle name="Vírgula 2 10 2 2 2 9" xfId="43095"/>
    <cellStyle name="Vírgula 2 10 2 2 3" xfId="3332"/>
    <cellStyle name="Vírgula 2 10 2 2 3 2" xfId="9922"/>
    <cellStyle name="Vírgula 2 10 2 2 3 2 2" xfId="31285"/>
    <cellStyle name="Vírgula 2 10 2 2 3 2 2 2" xfId="40428"/>
    <cellStyle name="Vírgula 2 10 2 2 3 2 3" xfId="35857"/>
    <cellStyle name="Vírgula 2 10 2 2 3 2 4" xfId="26714"/>
    <cellStyle name="Vírgula 2 10 2 2 3 2 5" xfId="44428"/>
    <cellStyle name="Vírgula 2 10 2 2 3 2 6" xfId="22141"/>
    <cellStyle name="Vírgula 2 10 2 2 3 3" xfId="16512"/>
    <cellStyle name="Vírgula 2 10 2 2 3 3 2" xfId="32806"/>
    <cellStyle name="Vírgula 2 10 2 2 3 3 2 2" xfId="41949"/>
    <cellStyle name="Vírgula 2 10 2 2 3 3 3" xfId="37378"/>
    <cellStyle name="Vírgula 2 10 2 2 3 3 4" xfId="28235"/>
    <cellStyle name="Vírgula 2 10 2 2 3 3 5" xfId="45571"/>
    <cellStyle name="Vírgula 2 10 2 2 3 3 6" xfId="23662"/>
    <cellStyle name="Vírgula 2 10 2 2 3 4" xfId="29765"/>
    <cellStyle name="Vírgula 2 10 2 2 3 4 2" xfId="38908"/>
    <cellStyle name="Vírgula 2 10 2 2 3 5" xfId="34337"/>
    <cellStyle name="Vírgula 2 10 2 2 3 6" xfId="25194"/>
    <cellStyle name="Vírgula 2 10 2 2 3 7" xfId="43286"/>
    <cellStyle name="Vírgula 2 10 2 2 3 8" xfId="20621"/>
    <cellStyle name="Vírgula 2 10 2 2 4" xfId="5530"/>
    <cellStyle name="Vírgula 2 10 2 2 4 2" xfId="12120"/>
    <cellStyle name="Vírgula 2 10 2 2 4 2 2" xfId="31791"/>
    <cellStyle name="Vírgula 2 10 2 2 4 2 2 2" xfId="40934"/>
    <cellStyle name="Vírgula 2 10 2 2 4 2 3" xfId="36363"/>
    <cellStyle name="Vírgula 2 10 2 2 4 2 4" xfId="27220"/>
    <cellStyle name="Vírgula 2 10 2 2 4 2 5" xfId="44808"/>
    <cellStyle name="Vírgula 2 10 2 2 4 2 6" xfId="22647"/>
    <cellStyle name="Vírgula 2 10 2 2 4 3" xfId="18710"/>
    <cellStyle name="Vírgula 2 10 2 2 4 3 2" xfId="33312"/>
    <cellStyle name="Vírgula 2 10 2 2 4 3 2 2" xfId="42455"/>
    <cellStyle name="Vírgula 2 10 2 2 4 3 3" xfId="37884"/>
    <cellStyle name="Vírgula 2 10 2 2 4 3 4" xfId="28741"/>
    <cellStyle name="Vírgula 2 10 2 2 4 3 5" xfId="45951"/>
    <cellStyle name="Vírgula 2 10 2 2 4 3 6" xfId="24168"/>
    <cellStyle name="Vírgula 2 10 2 2 4 4" xfId="30271"/>
    <cellStyle name="Vírgula 2 10 2 2 4 4 2" xfId="39414"/>
    <cellStyle name="Vírgula 2 10 2 2 4 5" xfId="34843"/>
    <cellStyle name="Vírgula 2 10 2 2 4 6" xfId="25700"/>
    <cellStyle name="Vírgula 2 10 2 2 4 7" xfId="43666"/>
    <cellStyle name="Vírgula 2 10 2 2 4 8" xfId="21127"/>
    <cellStyle name="Vírgula 2 10 2 2 5" xfId="7733"/>
    <cellStyle name="Vírgula 2 10 2 2 5 2" xfId="30778"/>
    <cellStyle name="Vírgula 2 10 2 2 5 2 2" xfId="39921"/>
    <cellStyle name="Vírgula 2 10 2 2 5 3" xfId="35350"/>
    <cellStyle name="Vírgula 2 10 2 2 5 4" xfId="26207"/>
    <cellStyle name="Vírgula 2 10 2 2 5 5" xfId="44047"/>
    <cellStyle name="Vírgula 2 10 2 2 5 6" xfId="21634"/>
    <cellStyle name="Vírgula 2 10 2 2 6" xfId="14323"/>
    <cellStyle name="Vírgula 2 10 2 2 6 2" xfId="32299"/>
    <cellStyle name="Vírgula 2 10 2 2 6 2 2" xfId="41442"/>
    <cellStyle name="Vírgula 2 10 2 2 6 3" xfId="36871"/>
    <cellStyle name="Vírgula 2 10 2 2 6 4" xfId="27728"/>
    <cellStyle name="Vírgula 2 10 2 2 6 5" xfId="45190"/>
    <cellStyle name="Vírgula 2 10 2 2 6 6" xfId="23155"/>
    <cellStyle name="Vírgula 2 10 2 2 7" xfId="29257"/>
    <cellStyle name="Vírgula 2 10 2 2 7 2" xfId="38400"/>
    <cellStyle name="Vírgula 2 10 2 2 8" xfId="33829"/>
    <cellStyle name="Vírgula 2 10 2 2 9" xfId="24686"/>
    <cellStyle name="Vírgula 2 10 2 3" xfId="1689"/>
    <cellStyle name="Vírgula 2 10 2 3 10" xfId="20238"/>
    <cellStyle name="Vírgula 2 10 2 3 2" xfId="3880"/>
    <cellStyle name="Vírgula 2 10 2 3 2 2" xfId="10470"/>
    <cellStyle name="Vírgula 2 10 2 3 2 2 2" xfId="31409"/>
    <cellStyle name="Vírgula 2 10 2 3 2 2 2 2" xfId="40552"/>
    <cellStyle name="Vírgula 2 10 2 3 2 2 3" xfId="35981"/>
    <cellStyle name="Vírgula 2 10 2 3 2 2 4" xfId="26838"/>
    <cellStyle name="Vírgula 2 10 2 3 2 2 5" xfId="44521"/>
    <cellStyle name="Vírgula 2 10 2 3 2 2 6" xfId="22265"/>
    <cellStyle name="Vírgula 2 10 2 3 2 3" xfId="17060"/>
    <cellStyle name="Vírgula 2 10 2 3 2 3 2" xfId="32930"/>
    <cellStyle name="Vírgula 2 10 2 3 2 3 2 2" xfId="42073"/>
    <cellStyle name="Vírgula 2 10 2 3 2 3 3" xfId="37502"/>
    <cellStyle name="Vírgula 2 10 2 3 2 3 4" xfId="28359"/>
    <cellStyle name="Vírgula 2 10 2 3 2 3 5" xfId="45664"/>
    <cellStyle name="Vírgula 2 10 2 3 2 3 6" xfId="23786"/>
    <cellStyle name="Vírgula 2 10 2 3 2 4" xfId="29889"/>
    <cellStyle name="Vírgula 2 10 2 3 2 4 2" xfId="39032"/>
    <cellStyle name="Vírgula 2 10 2 3 2 5" xfId="34461"/>
    <cellStyle name="Vírgula 2 10 2 3 2 6" xfId="25318"/>
    <cellStyle name="Vírgula 2 10 2 3 2 7" xfId="43379"/>
    <cellStyle name="Vírgula 2 10 2 3 2 8" xfId="20745"/>
    <cellStyle name="Vírgula 2 10 2 3 3" xfId="6078"/>
    <cellStyle name="Vírgula 2 10 2 3 3 2" xfId="12668"/>
    <cellStyle name="Vírgula 2 10 2 3 3 2 2" xfId="31915"/>
    <cellStyle name="Vírgula 2 10 2 3 3 2 2 2" xfId="41058"/>
    <cellStyle name="Vírgula 2 10 2 3 3 2 3" xfId="36487"/>
    <cellStyle name="Vírgula 2 10 2 3 3 2 4" xfId="27344"/>
    <cellStyle name="Vírgula 2 10 2 3 3 2 5" xfId="44901"/>
    <cellStyle name="Vírgula 2 10 2 3 3 2 6" xfId="22771"/>
    <cellStyle name="Vírgula 2 10 2 3 3 3" xfId="19258"/>
    <cellStyle name="Vírgula 2 10 2 3 3 3 2" xfId="33436"/>
    <cellStyle name="Vírgula 2 10 2 3 3 3 2 2" xfId="42579"/>
    <cellStyle name="Vírgula 2 10 2 3 3 3 3" xfId="38008"/>
    <cellStyle name="Vírgula 2 10 2 3 3 3 4" xfId="28865"/>
    <cellStyle name="Vírgula 2 10 2 3 3 3 5" xfId="46044"/>
    <cellStyle name="Vírgula 2 10 2 3 3 3 6" xfId="24292"/>
    <cellStyle name="Vírgula 2 10 2 3 3 4" xfId="30395"/>
    <cellStyle name="Vírgula 2 10 2 3 3 4 2" xfId="39538"/>
    <cellStyle name="Vírgula 2 10 2 3 3 5" xfId="34967"/>
    <cellStyle name="Vírgula 2 10 2 3 3 6" xfId="25824"/>
    <cellStyle name="Vírgula 2 10 2 3 3 7" xfId="43759"/>
    <cellStyle name="Vírgula 2 10 2 3 3 8" xfId="21251"/>
    <cellStyle name="Vírgula 2 10 2 3 4" xfId="8281"/>
    <cellStyle name="Vírgula 2 10 2 3 4 2" xfId="30902"/>
    <cellStyle name="Vírgula 2 10 2 3 4 2 2" xfId="40045"/>
    <cellStyle name="Vírgula 2 10 2 3 4 3" xfId="35474"/>
    <cellStyle name="Vírgula 2 10 2 3 4 4" xfId="26331"/>
    <cellStyle name="Vírgula 2 10 2 3 4 5" xfId="44140"/>
    <cellStyle name="Vírgula 2 10 2 3 4 6" xfId="21758"/>
    <cellStyle name="Vírgula 2 10 2 3 5" xfId="14871"/>
    <cellStyle name="Vírgula 2 10 2 3 5 2" xfId="32423"/>
    <cellStyle name="Vírgula 2 10 2 3 5 2 2" xfId="41566"/>
    <cellStyle name="Vírgula 2 10 2 3 5 3" xfId="36995"/>
    <cellStyle name="Vírgula 2 10 2 3 5 4" xfId="27852"/>
    <cellStyle name="Vírgula 2 10 2 3 5 5" xfId="45283"/>
    <cellStyle name="Vírgula 2 10 2 3 5 6" xfId="23279"/>
    <cellStyle name="Vírgula 2 10 2 3 6" xfId="29382"/>
    <cellStyle name="Vírgula 2 10 2 3 6 2" xfId="38525"/>
    <cellStyle name="Vírgula 2 10 2 3 7" xfId="33954"/>
    <cellStyle name="Vírgula 2 10 2 3 8" xfId="24811"/>
    <cellStyle name="Vírgula 2 10 2 3 9" xfId="42998"/>
    <cellStyle name="Vírgula 2 10 2 4" xfId="2781"/>
    <cellStyle name="Vírgula 2 10 2 4 2" xfId="9371"/>
    <cellStyle name="Vírgula 2 10 2 4 2 2" xfId="31156"/>
    <cellStyle name="Vírgula 2 10 2 4 2 2 2" xfId="40299"/>
    <cellStyle name="Vírgula 2 10 2 4 2 3" xfId="35728"/>
    <cellStyle name="Vírgula 2 10 2 4 2 4" xfId="26585"/>
    <cellStyle name="Vírgula 2 10 2 4 2 5" xfId="44331"/>
    <cellStyle name="Vírgula 2 10 2 4 2 6" xfId="22012"/>
    <cellStyle name="Vírgula 2 10 2 4 3" xfId="15961"/>
    <cellStyle name="Vírgula 2 10 2 4 3 2" xfId="32677"/>
    <cellStyle name="Vírgula 2 10 2 4 3 2 2" xfId="41820"/>
    <cellStyle name="Vírgula 2 10 2 4 3 3" xfId="37249"/>
    <cellStyle name="Vírgula 2 10 2 4 3 4" xfId="28106"/>
    <cellStyle name="Vírgula 2 10 2 4 3 5" xfId="45474"/>
    <cellStyle name="Vírgula 2 10 2 4 3 6" xfId="23533"/>
    <cellStyle name="Vírgula 2 10 2 4 4" xfId="29636"/>
    <cellStyle name="Vírgula 2 10 2 4 4 2" xfId="38779"/>
    <cellStyle name="Vírgula 2 10 2 4 5" xfId="34208"/>
    <cellStyle name="Vírgula 2 10 2 4 6" xfId="25065"/>
    <cellStyle name="Vírgula 2 10 2 4 7" xfId="43189"/>
    <cellStyle name="Vírgula 2 10 2 4 8" xfId="20492"/>
    <cellStyle name="Vírgula 2 10 2 5" xfId="4967"/>
    <cellStyle name="Vírgula 2 10 2 5 2" xfId="11557"/>
    <cellStyle name="Vírgula 2 10 2 5 2 2" xfId="31662"/>
    <cellStyle name="Vírgula 2 10 2 5 2 2 2" xfId="40805"/>
    <cellStyle name="Vírgula 2 10 2 5 2 3" xfId="36234"/>
    <cellStyle name="Vírgula 2 10 2 5 2 4" xfId="27091"/>
    <cellStyle name="Vírgula 2 10 2 5 2 5" xfId="44711"/>
    <cellStyle name="Vírgula 2 10 2 5 2 6" xfId="22518"/>
    <cellStyle name="Vírgula 2 10 2 5 3" xfId="18147"/>
    <cellStyle name="Vírgula 2 10 2 5 3 2" xfId="33183"/>
    <cellStyle name="Vírgula 2 10 2 5 3 2 2" xfId="42326"/>
    <cellStyle name="Vírgula 2 10 2 5 3 3" xfId="37755"/>
    <cellStyle name="Vírgula 2 10 2 5 3 4" xfId="28612"/>
    <cellStyle name="Vírgula 2 10 2 5 3 5" xfId="45854"/>
    <cellStyle name="Vírgula 2 10 2 5 3 6" xfId="24039"/>
    <cellStyle name="Vírgula 2 10 2 5 4" xfId="30142"/>
    <cellStyle name="Vírgula 2 10 2 5 4 2" xfId="39285"/>
    <cellStyle name="Vírgula 2 10 2 5 5" xfId="34714"/>
    <cellStyle name="Vírgula 2 10 2 5 6" xfId="25571"/>
    <cellStyle name="Vírgula 2 10 2 5 7" xfId="43569"/>
    <cellStyle name="Vírgula 2 10 2 5 8" xfId="20998"/>
    <cellStyle name="Vírgula 2 10 2 6" xfId="7170"/>
    <cellStyle name="Vírgula 2 10 2 6 2" xfId="30649"/>
    <cellStyle name="Vírgula 2 10 2 6 2 2" xfId="39792"/>
    <cellStyle name="Vírgula 2 10 2 6 3" xfId="35221"/>
    <cellStyle name="Vírgula 2 10 2 6 4" xfId="26078"/>
    <cellStyle name="Vírgula 2 10 2 6 5" xfId="43950"/>
    <cellStyle name="Vírgula 2 10 2 6 6" xfId="21505"/>
    <cellStyle name="Vírgula 2 10 2 7" xfId="13760"/>
    <cellStyle name="Vírgula 2 10 2 7 2" xfId="32170"/>
    <cellStyle name="Vírgula 2 10 2 7 2 2" xfId="41313"/>
    <cellStyle name="Vírgula 2 10 2 7 3" xfId="36742"/>
    <cellStyle name="Vírgula 2 10 2 7 4" xfId="27599"/>
    <cellStyle name="Vírgula 2 10 2 7 5" xfId="45093"/>
    <cellStyle name="Vírgula 2 10 2 7 6" xfId="23026"/>
    <cellStyle name="Vírgula 2 10 2 8" xfId="29128"/>
    <cellStyle name="Vírgula 2 10 2 8 2" xfId="38271"/>
    <cellStyle name="Vírgula 2 10 2 9" xfId="33700"/>
    <cellStyle name="Vírgula 2 10 3" xfId="882"/>
    <cellStyle name="Vírgula 2 10 3 10" xfId="42860"/>
    <cellStyle name="Vírgula 2 10 3 11" xfId="20053"/>
    <cellStyle name="Vírgula 2 10 3 2" xfId="1985"/>
    <cellStyle name="Vírgula 2 10 3 2 10" xfId="20307"/>
    <cellStyle name="Vírgula 2 10 3 2 2" xfId="4175"/>
    <cellStyle name="Vírgula 2 10 3 2 2 2" xfId="10765"/>
    <cellStyle name="Vírgula 2 10 3 2 2 2 2" xfId="31478"/>
    <cellStyle name="Vírgula 2 10 3 2 2 2 2 2" xfId="40621"/>
    <cellStyle name="Vírgula 2 10 3 2 2 2 3" xfId="36050"/>
    <cellStyle name="Vírgula 2 10 3 2 2 2 4" xfId="26907"/>
    <cellStyle name="Vírgula 2 10 3 2 2 2 5" xfId="44573"/>
    <cellStyle name="Vírgula 2 10 3 2 2 2 6" xfId="22334"/>
    <cellStyle name="Vírgula 2 10 3 2 2 3" xfId="17355"/>
    <cellStyle name="Vírgula 2 10 3 2 2 3 2" xfId="32999"/>
    <cellStyle name="Vírgula 2 10 3 2 2 3 2 2" xfId="42142"/>
    <cellStyle name="Vírgula 2 10 3 2 2 3 3" xfId="37571"/>
    <cellStyle name="Vírgula 2 10 3 2 2 3 4" xfId="28428"/>
    <cellStyle name="Vírgula 2 10 3 2 2 3 5" xfId="45716"/>
    <cellStyle name="Vírgula 2 10 3 2 2 3 6" xfId="23855"/>
    <cellStyle name="Vírgula 2 10 3 2 2 4" xfId="29958"/>
    <cellStyle name="Vírgula 2 10 3 2 2 4 2" xfId="39101"/>
    <cellStyle name="Vírgula 2 10 3 2 2 5" xfId="34530"/>
    <cellStyle name="Vírgula 2 10 3 2 2 6" xfId="25387"/>
    <cellStyle name="Vírgula 2 10 3 2 2 7" xfId="43431"/>
    <cellStyle name="Vírgula 2 10 3 2 2 8" xfId="20814"/>
    <cellStyle name="Vírgula 2 10 3 2 3" xfId="6373"/>
    <cellStyle name="Vírgula 2 10 3 2 3 2" xfId="12963"/>
    <cellStyle name="Vírgula 2 10 3 2 3 2 2" xfId="31984"/>
    <cellStyle name="Vírgula 2 10 3 2 3 2 2 2" xfId="41127"/>
    <cellStyle name="Vírgula 2 10 3 2 3 2 3" xfId="36556"/>
    <cellStyle name="Vírgula 2 10 3 2 3 2 4" xfId="27413"/>
    <cellStyle name="Vírgula 2 10 3 2 3 2 5" xfId="44953"/>
    <cellStyle name="Vírgula 2 10 3 2 3 2 6" xfId="22840"/>
    <cellStyle name="Vírgula 2 10 3 2 3 3" xfId="19553"/>
    <cellStyle name="Vírgula 2 10 3 2 3 3 2" xfId="33505"/>
    <cellStyle name="Vírgula 2 10 3 2 3 3 2 2" xfId="42648"/>
    <cellStyle name="Vírgula 2 10 3 2 3 3 3" xfId="38077"/>
    <cellStyle name="Vírgula 2 10 3 2 3 3 4" xfId="28934"/>
    <cellStyle name="Vírgula 2 10 3 2 3 3 5" xfId="46096"/>
    <cellStyle name="Vírgula 2 10 3 2 3 3 6" xfId="24361"/>
    <cellStyle name="Vírgula 2 10 3 2 3 4" xfId="30464"/>
    <cellStyle name="Vírgula 2 10 3 2 3 4 2" xfId="39607"/>
    <cellStyle name="Vírgula 2 10 3 2 3 5" xfId="35036"/>
    <cellStyle name="Vírgula 2 10 3 2 3 6" xfId="25893"/>
    <cellStyle name="Vírgula 2 10 3 2 3 7" xfId="43811"/>
    <cellStyle name="Vírgula 2 10 3 2 3 8" xfId="21320"/>
    <cellStyle name="Vírgula 2 10 3 2 4" xfId="8576"/>
    <cellStyle name="Vírgula 2 10 3 2 4 2" xfId="30971"/>
    <cellStyle name="Vírgula 2 10 3 2 4 2 2" xfId="40114"/>
    <cellStyle name="Vírgula 2 10 3 2 4 3" xfId="35543"/>
    <cellStyle name="Vírgula 2 10 3 2 4 4" xfId="26400"/>
    <cellStyle name="Vírgula 2 10 3 2 4 5" xfId="44192"/>
    <cellStyle name="Vírgula 2 10 3 2 4 6" xfId="21827"/>
    <cellStyle name="Vírgula 2 10 3 2 5" xfId="15166"/>
    <cellStyle name="Vírgula 2 10 3 2 5 2" xfId="32492"/>
    <cellStyle name="Vírgula 2 10 3 2 5 2 2" xfId="41635"/>
    <cellStyle name="Vírgula 2 10 3 2 5 3" xfId="37064"/>
    <cellStyle name="Vírgula 2 10 3 2 5 4" xfId="27921"/>
    <cellStyle name="Vírgula 2 10 3 2 5 5" xfId="45335"/>
    <cellStyle name="Vírgula 2 10 3 2 5 6" xfId="23348"/>
    <cellStyle name="Vírgula 2 10 3 2 6" xfId="29451"/>
    <cellStyle name="Vírgula 2 10 3 2 6 2" xfId="38594"/>
    <cellStyle name="Vírgula 2 10 3 2 7" xfId="34023"/>
    <cellStyle name="Vírgula 2 10 3 2 8" xfId="24880"/>
    <cellStyle name="Vírgula 2 10 3 2 9" xfId="43050"/>
    <cellStyle name="Vírgula 2 10 3 3" xfId="3076"/>
    <cellStyle name="Vírgula 2 10 3 3 2" xfId="9666"/>
    <cellStyle name="Vírgula 2 10 3 3 2 2" xfId="31225"/>
    <cellStyle name="Vírgula 2 10 3 3 2 2 2" xfId="40368"/>
    <cellStyle name="Vírgula 2 10 3 3 2 3" xfId="35797"/>
    <cellStyle name="Vírgula 2 10 3 3 2 4" xfId="26654"/>
    <cellStyle name="Vírgula 2 10 3 3 2 5" xfId="44383"/>
    <cellStyle name="Vírgula 2 10 3 3 2 6" xfId="22081"/>
    <cellStyle name="Vírgula 2 10 3 3 3" xfId="16256"/>
    <cellStyle name="Vírgula 2 10 3 3 3 2" xfId="32746"/>
    <cellStyle name="Vírgula 2 10 3 3 3 2 2" xfId="41889"/>
    <cellStyle name="Vírgula 2 10 3 3 3 3" xfId="37318"/>
    <cellStyle name="Vírgula 2 10 3 3 3 4" xfId="28175"/>
    <cellStyle name="Vírgula 2 10 3 3 3 5" xfId="45526"/>
    <cellStyle name="Vírgula 2 10 3 3 3 6" xfId="23602"/>
    <cellStyle name="Vírgula 2 10 3 3 4" xfId="29705"/>
    <cellStyle name="Vírgula 2 10 3 3 4 2" xfId="38848"/>
    <cellStyle name="Vírgula 2 10 3 3 5" xfId="34277"/>
    <cellStyle name="Vírgula 2 10 3 3 6" xfId="25134"/>
    <cellStyle name="Vírgula 2 10 3 3 7" xfId="43241"/>
    <cellStyle name="Vírgula 2 10 3 3 8" xfId="20561"/>
    <cellStyle name="Vírgula 2 10 3 4" xfId="5274"/>
    <cellStyle name="Vírgula 2 10 3 4 2" xfId="11864"/>
    <cellStyle name="Vírgula 2 10 3 4 2 2" xfId="31731"/>
    <cellStyle name="Vírgula 2 10 3 4 2 2 2" xfId="40874"/>
    <cellStyle name="Vírgula 2 10 3 4 2 3" xfId="36303"/>
    <cellStyle name="Vírgula 2 10 3 4 2 4" xfId="27160"/>
    <cellStyle name="Vírgula 2 10 3 4 2 5" xfId="44763"/>
    <cellStyle name="Vírgula 2 10 3 4 2 6" xfId="22587"/>
    <cellStyle name="Vírgula 2 10 3 4 3" xfId="18454"/>
    <cellStyle name="Vírgula 2 10 3 4 3 2" xfId="33252"/>
    <cellStyle name="Vírgula 2 10 3 4 3 2 2" xfId="42395"/>
    <cellStyle name="Vírgula 2 10 3 4 3 3" xfId="37824"/>
    <cellStyle name="Vírgula 2 10 3 4 3 4" xfId="28681"/>
    <cellStyle name="Vírgula 2 10 3 4 3 5" xfId="45906"/>
    <cellStyle name="Vírgula 2 10 3 4 3 6" xfId="24108"/>
    <cellStyle name="Vírgula 2 10 3 4 4" xfId="30211"/>
    <cellStyle name="Vírgula 2 10 3 4 4 2" xfId="39354"/>
    <cellStyle name="Vírgula 2 10 3 4 5" xfId="34783"/>
    <cellStyle name="Vírgula 2 10 3 4 6" xfId="25640"/>
    <cellStyle name="Vírgula 2 10 3 4 7" xfId="43621"/>
    <cellStyle name="Vírgula 2 10 3 4 8" xfId="21067"/>
    <cellStyle name="Vírgula 2 10 3 5" xfId="7477"/>
    <cellStyle name="Vírgula 2 10 3 5 2" xfId="30718"/>
    <cellStyle name="Vírgula 2 10 3 5 2 2" xfId="39861"/>
    <cellStyle name="Vírgula 2 10 3 5 3" xfId="35290"/>
    <cellStyle name="Vírgula 2 10 3 5 4" xfId="26147"/>
    <cellStyle name="Vírgula 2 10 3 5 5" xfId="44002"/>
    <cellStyle name="Vírgula 2 10 3 5 6" xfId="21574"/>
    <cellStyle name="Vírgula 2 10 3 6" xfId="14067"/>
    <cellStyle name="Vírgula 2 10 3 6 2" xfId="32239"/>
    <cellStyle name="Vírgula 2 10 3 6 2 2" xfId="41382"/>
    <cellStyle name="Vírgula 2 10 3 6 3" xfId="36811"/>
    <cellStyle name="Vírgula 2 10 3 6 4" xfId="27668"/>
    <cellStyle name="Vírgula 2 10 3 6 5" xfId="45145"/>
    <cellStyle name="Vírgula 2 10 3 6 6" xfId="23095"/>
    <cellStyle name="Vírgula 2 10 3 7" xfId="29197"/>
    <cellStyle name="Vírgula 2 10 3 7 2" xfId="38340"/>
    <cellStyle name="Vírgula 2 10 3 8" xfId="33769"/>
    <cellStyle name="Vírgula 2 10 3 9" xfId="24626"/>
    <cellStyle name="Vírgula 2 10 4" xfId="1433"/>
    <cellStyle name="Vírgula 2 10 4 10" xfId="20178"/>
    <cellStyle name="Vírgula 2 10 4 2" xfId="3624"/>
    <cellStyle name="Vírgula 2 10 4 2 2" xfId="10214"/>
    <cellStyle name="Vírgula 2 10 4 2 2 2" xfId="31349"/>
    <cellStyle name="Vírgula 2 10 4 2 2 2 2" xfId="40492"/>
    <cellStyle name="Vírgula 2 10 4 2 2 3" xfId="35921"/>
    <cellStyle name="Vírgula 2 10 4 2 2 4" xfId="26778"/>
    <cellStyle name="Vírgula 2 10 4 2 2 5" xfId="44476"/>
    <cellStyle name="Vírgula 2 10 4 2 2 6" xfId="22205"/>
    <cellStyle name="Vírgula 2 10 4 2 3" xfId="16804"/>
    <cellStyle name="Vírgula 2 10 4 2 3 2" xfId="32870"/>
    <cellStyle name="Vírgula 2 10 4 2 3 2 2" xfId="42013"/>
    <cellStyle name="Vírgula 2 10 4 2 3 3" xfId="37442"/>
    <cellStyle name="Vírgula 2 10 4 2 3 4" xfId="28299"/>
    <cellStyle name="Vírgula 2 10 4 2 3 5" xfId="45619"/>
    <cellStyle name="Vírgula 2 10 4 2 3 6" xfId="23726"/>
    <cellStyle name="Vírgula 2 10 4 2 4" xfId="29829"/>
    <cellStyle name="Vírgula 2 10 4 2 4 2" xfId="38972"/>
    <cellStyle name="Vírgula 2 10 4 2 5" xfId="34401"/>
    <cellStyle name="Vírgula 2 10 4 2 6" xfId="25258"/>
    <cellStyle name="Vírgula 2 10 4 2 7" xfId="43334"/>
    <cellStyle name="Vírgula 2 10 4 2 8" xfId="20685"/>
    <cellStyle name="Vírgula 2 10 4 3" xfId="5822"/>
    <cellStyle name="Vírgula 2 10 4 3 2" xfId="12412"/>
    <cellStyle name="Vírgula 2 10 4 3 2 2" xfId="31855"/>
    <cellStyle name="Vírgula 2 10 4 3 2 2 2" xfId="40998"/>
    <cellStyle name="Vírgula 2 10 4 3 2 3" xfId="36427"/>
    <cellStyle name="Vírgula 2 10 4 3 2 4" xfId="27284"/>
    <cellStyle name="Vírgula 2 10 4 3 2 5" xfId="44856"/>
    <cellStyle name="Vírgula 2 10 4 3 2 6" xfId="22711"/>
    <cellStyle name="Vírgula 2 10 4 3 3" xfId="19002"/>
    <cellStyle name="Vírgula 2 10 4 3 3 2" xfId="33376"/>
    <cellStyle name="Vírgula 2 10 4 3 3 2 2" xfId="42519"/>
    <cellStyle name="Vírgula 2 10 4 3 3 3" xfId="37948"/>
    <cellStyle name="Vírgula 2 10 4 3 3 4" xfId="28805"/>
    <cellStyle name="Vírgula 2 10 4 3 3 5" xfId="45999"/>
    <cellStyle name="Vírgula 2 10 4 3 3 6" xfId="24232"/>
    <cellStyle name="Vírgula 2 10 4 3 4" xfId="30335"/>
    <cellStyle name="Vírgula 2 10 4 3 4 2" xfId="39478"/>
    <cellStyle name="Vírgula 2 10 4 3 5" xfId="34907"/>
    <cellStyle name="Vírgula 2 10 4 3 6" xfId="25764"/>
    <cellStyle name="Vírgula 2 10 4 3 7" xfId="43714"/>
    <cellStyle name="Vírgula 2 10 4 3 8" xfId="21191"/>
    <cellStyle name="Vírgula 2 10 4 4" xfId="8025"/>
    <cellStyle name="Vírgula 2 10 4 4 2" xfId="30842"/>
    <cellStyle name="Vírgula 2 10 4 4 2 2" xfId="39985"/>
    <cellStyle name="Vírgula 2 10 4 4 3" xfId="35414"/>
    <cellStyle name="Vírgula 2 10 4 4 4" xfId="26271"/>
    <cellStyle name="Vírgula 2 10 4 4 5" xfId="44095"/>
    <cellStyle name="Vírgula 2 10 4 4 6" xfId="21698"/>
    <cellStyle name="Vírgula 2 10 4 5" xfId="14615"/>
    <cellStyle name="Vírgula 2 10 4 5 2" xfId="32363"/>
    <cellStyle name="Vírgula 2 10 4 5 2 2" xfId="41506"/>
    <cellStyle name="Vírgula 2 10 4 5 3" xfId="36935"/>
    <cellStyle name="Vírgula 2 10 4 5 4" xfId="27792"/>
    <cellStyle name="Vírgula 2 10 4 5 5" xfId="45238"/>
    <cellStyle name="Vírgula 2 10 4 5 6" xfId="23219"/>
    <cellStyle name="Vírgula 2 10 4 6" xfId="29322"/>
    <cellStyle name="Vírgula 2 10 4 6 2" xfId="38465"/>
    <cellStyle name="Vírgula 2 10 4 7" xfId="33894"/>
    <cellStyle name="Vírgula 2 10 4 8" xfId="24751"/>
    <cellStyle name="Vírgula 2 10 4 9" xfId="42953"/>
    <cellStyle name="Vírgula 2 10 5" xfId="2525"/>
    <cellStyle name="Vírgula 2 10 5 2" xfId="9115"/>
    <cellStyle name="Vírgula 2 10 5 2 2" xfId="31096"/>
    <cellStyle name="Vírgula 2 10 5 2 2 2" xfId="40239"/>
    <cellStyle name="Vírgula 2 10 5 2 3" xfId="35668"/>
    <cellStyle name="Vírgula 2 10 5 2 4" xfId="26525"/>
    <cellStyle name="Vírgula 2 10 5 2 5" xfId="44286"/>
    <cellStyle name="Vírgula 2 10 5 2 6" xfId="21952"/>
    <cellStyle name="Vírgula 2 10 5 3" xfId="15705"/>
    <cellStyle name="Vírgula 2 10 5 3 2" xfId="32617"/>
    <cellStyle name="Vírgula 2 10 5 3 2 2" xfId="41760"/>
    <cellStyle name="Vírgula 2 10 5 3 3" xfId="37189"/>
    <cellStyle name="Vírgula 2 10 5 3 4" xfId="28046"/>
    <cellStyle name="Vírgula 2 10 5 3 5" xfId="45429"/>
    <cellStyle name="Vírgula 2 10 5 3 6" xfId="23473"/>
    <cellStyle name="Vírgula 2 10 5 4" xfId="29576"/>
    <cellStyle name="Vírgula 2 10 5 4 2" xfId="38719"/>
    <cellStyle name="Vírgula 2 10 5 5" xfId="34148"/>
    <cellStyle name="Vírgula 2 10 5 6" xfId="25005"/>
    <cellStyle name="Vírgula 2 10 5 7" xfId="43144"/>
    <cellStyle name="Vírgula 2 10 5 8" xfId="20432"/>
    <cellStyle name="Vírgula 2 10 6" xfId="4711"/>
    <cellStyle name="Vírgula 2 10 6 2" xfId="11301"/>
    <cellStyle name="Vírgula 2 10 6 2 2" xfId="31602"/>
    <cellStyle name="Vírgula 2 10 6 2 2 2" xfId="40745"/>
    <cellStyle name="Vírgula 2 10 6 2 3" xfId="36174"/>
    <cellStyle name="Vírgula 2 10 6 2 4" xfId="27031"/>
    <cellStyle name="Vírgula 2 10 6 2 5" xfId="44666"/>
    <cellStyle name="Vírgula 2 10 6 2 6" xfId="22458"/>
    <cellStyle name="Vírgula 2 10 6 3" xfId="17891"/>
    <cellStyle name="Vírgula 2 10 6 3 2" xfId="33123"/>
    <cellStyle name="Vírgula 2 10 6 3 2 2" xfId="42266"/>
    <cellStyle name="Vírgula 2 10 6 3 3" xfId="37695"/>
    <cellStyle name="Vírgula 2 10 6 3 4" xfId="28552"/>
    <cellStyle name="Vírgula 2 10 6 3 5" xfId="45809"/>
    <cellStyle name="Vírgula 2 10 6 3 6" xfId="23979"/>
    <cellStyle name="Vírgula 2 10 6 4" xfId="30082"/>
    <cellStyle name="Vírgula 2 10 6 4 2" xfId="39225"/>
    <cellStyle name="Vírgula 2 10 6 5" xfId="34654"/>
    <cellStyle name="Vírgula 2 10 6 6" xfId="25511"/>
    <cellStyle name="Vírgula 2 10 6 7" xfId="43524"/>
    <cellStyle name="Vírgula 2 10 6 8" xfId="20938"/>
    <cellStyle name="Vírgula 2 10 7" xfId="6914"/>
    <cellStyle name="Vírgula 2 10 7 2" xfId="30589"/>
    <cellStyle name="Vírgula 2 10 7 2 2" xfId="39732"/>
    <cellStyle name="Vírgula 2 10 7 3" xfId="35161"/>
    <cellStyle name="Vírgula 2 10 7 4" xfId="26018"/>
    <cellStyle name="Vírgula 2 10 7 5" xfId="43905"/>
    <cellStyle name="Vírgula 2 10 7 6" xfId="21445"/>
    <cellStyle name="Vírgula 2 10 8" xfId="13504"/>
    <cellStyle name="Vírgula 2 10 8 2" xfId="32110"/>
    <cellStyle name="Vírgula 2 10 8 2 2" xfId="41253"/>
    <cellStyle name="Vírgula 2 10 8 3" xfId="36682"/>
    <cellStyle name="Vírgula 2 10 8 4" xfId="27539"/>
    <cellStyle name="Vírgula 2 10 8 5" xfId="45048"/>
    <cellStyle name="Vírgula 2 10 8 6" xfId="22966"/>
    <cellStyle name="Vírgula 2 10 9" xfId="29067"/>
    <cellStyle name="Vírgula 2 10 9 2" xfId="38210"/>
    <cellStyle name="Vírgula 2 11" xfId="351"/>
    <cellStyle name="Vírgula 2 11 10" xfId="24501"/>
    <cellStyle name="Vírgula 2 11 11" xfId="42766"/>
    <cellStyle name="Vírgula 2 11 12" xfId="19928"/>
    <cellStyle name="Vírgula 2 11 2" xfId="906"/>
    <cellStyle name="Vírgula 2 11 2 10" xfId="42863"/>
    <cellStyle name="Vírgula 2 11 2 11" xfId="20057"/>
    <cellStyle name="Vírgula 2 11 2 2" xfId="2009"/>
    <cellStyle name="Vírgula 2 11 2 2 10" xfId="20311"/>
    <cellStyle name="Vírgula 2 11 2 2 2" xfId="4199"/>
    <cellStyle name="Vírgula 2 11 2 2 2 2" xfId="10789"/>
    <cellStyle name="Vírgula 2 11 2 2 2 2 2" xfId="31482"/>
    <cellStyle name="Vírgula 2 11 2 2 2 2 2 2" xfId="40625"/>
    <cellStyle name="Vírgula 2 11 2 2 2 2 3" xfId="36054"/>
    <cellStyle name="Vírgula 2 11 2 2 2 2 4" xfId="26911"/>
    <cellStyle name="Vírgula 2 11 2 2 2 2 5" xfId="44576"/>
    <cellStyle name="Vírgula 2 11 2 2 2 2 6" xfId="22338"/>
    <cellStyle name="Vírgula 2 11 2 2 2 3" xfId="17379"/>
    <cellStyle name="Vírgula 2 11 2 2 2 3 2" xfId="33003"/>
    <cellStyle name="Vírgula 2 11 2 2 2 3 2 2" xfId="42146"/>
    <cellStyle name="Vírgula 2 11 2 2 2 3 3" xfId="37575"/>
    <cellStyle name="Vírgula 2 11 2 2 2 3 4" xfId="28432"/>
    <cellStyle name="Vírgula 2 11 2 2 2 3 5" xfId="45719"/>
    <cellStyle name="Vírgula 2 11 2 2 2 3 6" xfId="23859"/>
    <cellStyle name="Vírgula 2 11 2 2 2 4" xfId="29962"/>
    <cellStyle name="Vírgula 2 11 2 2 2 4 2" xfId="39105"/>
    <cellStyle name="Vírgula 2 11 2 2 2 5" xfId="34534"/>
    <cellStyle name="Vírgula 2 11 2 2 2 6" xfId="25391"/>
    <cellStyle name="Vírgula 2 11 2 2 2 7" xfId="43434"/>
    <cellStyle name="Vírgula 2 11 2 2 2 8" xfId="20818"/>
    <cellStyle name="Vírgula 2 11 2 2 3" xfId="6397"/>
    <cellStyle name="Vírgula 2 11 2 2 3 2" xfId="12987"/>
    <cellStyle name="Vírgula 2 11 2 2 3 2 2" xfId="31988"/>
    <cellStyle name="Vírgula 2 11 2 2 3 2 2 2" xfId="41131"/>
    <cellStyle name="Vírgula 2 11 2 2 3 2 3" xfId="36560"/>
    <cellStyle name="Vírgula 2 11 2 2 3 2 4" xfId="27417"/>
    <cellStyle name="Vírgula 2 11 2 2 3 2 5" xfId="44956"/>
    <cellStyle name="Vírgula 2 11 2 2 3 2 6" xfId="22844"/>
    <cellStyle name="Vírgula 2 11 2 2 3 3" xfId="19577"/>
    <cellStyle name="Vírgula 2 11 2 2 3 3 2" xfId="33509"/>
    <cellStyle name="Vírgula 2 11 2 2 3 3 2 2" xfId="42652"/>
    <cellStyle name="Vírgula 2 11 2 2 3 3 3" xfId="38081"/>
    <cellStyle name="Vírgula 2 11 2 2 3 3 4" xfId="28938"/>
    <cellStyle name="Vírgula 2 11 2 2 3 3 5" xfId="46099"/>
    <cellStyle name="Vírgula 2 11 2 2 3 3 6" xfId="24365"/>
    <cellStyle name="Vírgula 2 11 2 2 3 4" xfId="30468"/>
    <cellStyle name="Vírgula 2 11 2 2 3 4 2" xfId="39611"/>
    <cellStyle name="Vírgula 2 11 2 2 3 5" xfId="35040"/>
    <cellStyle name="Vírgula 2 11 2 2 3 6" xfId="25897"/>
    <cellStyle name="Vírgula 2 11 2 2 3 7" xfId="43814"/>
    <cellStyle name="Vírgula 2 11 2 2 3 8" xfId="21324"/>
    <cellStyle name="Vírgula 2 11 2 2 4" xfId="8600"/>
    <cellStyle name="Vírgula 2 11 2 2 4 2" xfId="30975"/>
    <cellStyle name="Vírgula 2 11 2 2 4 2 2" xfId="40118"/>
    <cellStyle name="Vírgula 2 11 2 2 4 3" xfId="35547"/>
    <cellStyle name="Vírgula 2 11 2 2 4 4" xfId="26404"/>
    <cellStyle name="Vírgula 2 11 2 2 4 5" xfId="44195"/>
    <cellStyle name="Vírgula 2 11 2 2 4 6" xfId="21831"/>
    <cellStyle name="Vírgula 2 11 2 2 5" xfId="15190"/>
    <cellStyle name="Vírgula 2 11 2 2 5 2" xfId="32496"/>
    <cellStyle name="Vírgula 2 11 2 2 5 2 2" xfId="41639"/>
    <cellStyle name="Vírgula 2 11 2 2 5 3" xfId="37068"/>
    <cellStyle name="Vírgula 2 11 2 2 5 4" xfId="27925"/>
    <cellStyle name="Vírgula 2 11 2 2 5 5" xfId="45338"/>
    <cellStyle name="Vírgula 2 11 2 2 5 6" xfId="23352"/>
    <cellStyle name="Vírgula 2 11 2 2 6" xfId="29455"/>
    <cellStyle name="Vírgula 2 11 2 2 6 2" xfId="38598"/>
    <cellStyle name="Vírgula 2 11 2 2 7" xfId="34027"/>
    <cellStyle name="Vírgula 2 11 2 2 8" xfId="24884"/>
    <cellStyle name="Vírgula 2 11 2 2 9" xfId="43053"/>
    <cellStyle name="Vírgula 2 11 2 3" xfId="3100"/>
    <cellStyle name="Vírgula 2 11 2 3 2" xfId="9690"/>
    <cellStyle name="Vírgula 2 11 2 3 2 2" xfId="31229"/>
    <cellStyle name="Vírgula 2 11 2 3 2 2 2" xfId="40372"/>
    <cellStyle name="Vírgula 2 11 2 3 2 3" xfId="35801"/>
    <cellStyle name="Vírgula 2 11 2 3 2 4" xfId="26658"/>
    <cellStyle name="Vírgula 2 11 2 3 2 5" xfId="44386"/>
    <cellStyle name="Vírgula 2 11 2 3 2 6" xfId="22085"/>
    <cellStyle name="Vírgula 2 11 2 3 3" xfId="16280"/>
    <cellStyle name="Vírgula 2 11 2 3 3 2" xfId="32750"/>
    <cellStyle name="Vírgula 2 11 2 3 3 2 2" xfId="41893"/>
    <cellStyle name="Vírgula 2 11 2 3 3 3" xfId="37322"/>
    <cellStyle name="Vírgula 2 11 2 3 3 4" xfId="28179"/>
    <cellStyle name="Vírgula 2 11 2 3 3 5" xfId="45529"/>
    <cellStyle name="Vírgula 2 11 2 3 3 6" xfId="23606"/>
    <cellStyle name="Vírgula 2 11 2 3 4" xfId="29709"/>
    <cellStyle name="Vírgula 2 11 2 3 4 2" xfId="38852"/>
    <cellStyle name="Vírgula 2 11 2 3 5" xfId="34281"/>
    <cellStyle name="Vírgula 2 11 2 3 6" xfId="25138"/>
    <cellStyle name="Vírgula 2 11 2 3 7" xfId="43244"/>
    <cellStyle name="Vírgula 2 11 2 3 8" xfId="20565"/>
    <cellStyle name="Vírgula 2 11 2 4" xfId="5298"/>
    <cellStyle name="Vírgula 2 11 2 4 2" xfId="11888"/>
    <cellStyle name="Vírgula 2 11 2 4 2 2" xfId="31735"/>
    <cellStyle name="Vírgula 2 11 2 4 2 2 2" xfId="40878"/>
    <cellStyle name="Vírgula 2 11 2 4 2 3" xfId="36307"/>
    <cellStyle name="Vírgula 2 11 2 4 2 4" xfId="27164"/>
    <cellStyle name="Vírgula 2 11 2 4 2 5" xfId="44766"/>
    <cellStyle name="Vírgula 2 11 2 4 2 6" xfId="22591"/>
    <cellStyle name="Vírgula 2 11 2 4 3" xfId="18478"/>
    <cellStyle name="Vírgula 2 11 2 4 3 2" xfId="33256"/>
    <cellStyle name="Vírgula 2 11 2 4 3 2 2" xfId="42399"/>
    <cellStyle name="Vírgula 2 11 2 4 3 3" xfId="37828"/>
    <cellStyle name="Vírgula 2 11 2 4 3 4" xfId="28685"/>
    <cellStyle name="Vírgula 2 11 2 4 3 5" xfId="45909"/>
    <cellStyle name="Vírgula 2 11 2 4 3 6" xfId="24112"/>
    <cellStyle name="Vírgula 2 11 2 4 4" xfId="30215"/>
    <cellStyle name="Vírgula 2 11 2 4 4 2" xfId="39358"/>
    <cellStyle name="Vírgula 2 11 2 4 5" xfId="34787"/>
    <cellStyle name="Vírgula 2 11 2 4 6" xfId="25644"/>
    <cellStyle name="Vírgula 2 11 2 4 7" xfId="43624"/>
    <cellStyle name="Vírgula 2 11 2 4 8" xfId="21071"/>
    <cellStyle name="Vírgula 2 11 2 5" xfId="7501"/>
    <cellStyle name="Vírgula 2 11 2 5 2" xfId="30722"/>
    <cellStyle name="Vírgula 2 11 2 5 2 2" xfId="39865"/>
    <cellStyle name="Vírgula 2 11 2 5 3" xfId="35294"/>
    <cellStyle name="Vírgula 2 11 2 5 4" xfId="26151"/>
    <cellStyle name="Vírgula 2 11 2 5 5" xfId="44005"/>
    <cellStyle name="Vírgula 2 11 2 5 6" xfId="21578"/>
    <cellStyle name="Vírgula 2 11 2 6" xfId="14091"/>
    <cellStyle name="Vírgula 2 11 2 6 2" xfId="32243"/>
    <cellStyle name="Vírgula 2 11 2 6 2 2" xfId="41386"/>
    <cellStyle name="Vírgula 2 11 2 6 3" xfId="36815"/>
    <cellStyle name="Vírgula 2 11 2 6 4" xfId="27672"/>
    <cellStyle name="Vírgula 2 11 2 6 5" xfId="45148"/>
    <cellStyle name="Vírgula 2 11 2 6 6" xfId="23099"/>
    <cellStyle name="Vírgula 2 11 2 7" xfId="29201"/>
    <cellStyle name="Vírgula 2 11 2 7 2" xfId="38344"/>
    <cellStyle name="Vírgula 2 11 2 8" xfId="33773"/>
    <cellStyle name="Vírgula 2 11 2 9" xfId="24630"/>
    <cellStyle name="Vírgula 2 11 3" xfId="1457"/>
    <cellStyle name="Vírgula 2 11 3 10" xfId="20182"/>
    <cellStyle name="Vírgula 2 11 3 2" xfId="3648"/>
    <cellStyle name="Vírgula 2 11 3 2 2" xfId="10238"/>
    <cellStyle name="Vírgula 2 11 3 2 2 2" xfId="31353"/>
    <cellStyle name="Vírgula 2 11 3 2 2 2 2" xfId="40496"/>
    <cellStyle name="Vírgula 2 11 3 2 2 3" xfId="35925"/>
    <cellStyle name="Vírgula 2 11 3 2 2 4" xfId="26782"/>
    <cellStyle name="Vírgula 2 11 3 2 2 5" xfId="44479"/>
    <cellStyle name="Vírgula 2 11 3 2 2 6" xfId="22209"/>
    <cellStyle name="Vírgula 2 11 3 2 3" xfId="16828"/>
    <cellStyle name="Vírgula 2 11 3 2 3 2" xfId="32874"/>
    <cellStyle name="Vírgula 2 11 3 2 3 2 2" xfId="42017"/>
    <cellStyle name="Vírgula 2 11 3 2 3 3" xfId="37446"/>
    <cellStyle name="Vírgula 2 11 3 2 3 4" xfId="28303"/>
    <cellStyle name="Vírgula 2 11 3 2 3 5" xfId="45622"/>
    <cellStyle name="Vírgula 2 11 3 2 3 6" xfId="23730"/>
    <cellStyle name="Vírgula 2 11 3 2 4" xfId="29833"/>
    <cellStyle name="Vírgula 2 11 3 2 4 2" xfId="38976"/>
    <cellStyle name="Vírgula 2 11 3 2 5" xfId="34405"/>
    <cellStyle name="Vírgula 2 11 3 2 6" xfId="25262"/>
    <cellStyle name="Vírgula 2 11 3 2 7" xfId="43337"/>
    <cellStyle name="Vírgula 2 11 3 2 8" xfId="20689"/>
    <cellStyle name="Vírgula 2 11 3 3" xfId="5846"/>
    <cellStyle name="Vírgula 2 11 3 3 2" xfId="12436"/>
    <cellStyle name="Vírgula 2 11 3 3 2 2" xfId="31859"/>
    <cellStyle name="Vírgula 2 11 3 3 2 2 2" xfId="41002"/>
    <cellStyle name="Vírgula 2 11 3 3 2 3" xfId="36431"/>
    <cellStyle name="Vírgula 2 11 3 3 2 4" xfId="27288"/>
    <cellStyle name="Vírgula 2 11 3 3 2 5" xfId="44859"/>
    <cellStyle name="Vírgula 2 11 3 3 2 6" xfId="22715"/>
    <cellStyle name="Vírgula 2 11 3 3 3" xfId="19026"/>
    <cellStyle name="Vírgula 2 11 3 3 3 2" xfId="33380"/>
    <cellStyle name="Vírgula 2 11 3 3 3 2 2" xfId="42523"/>
    <cellStyle name="Vírgula 2 11 3 3 3 3" xfId="37952"/>
    <cellStyle name="Vírgula 2 11 3 3 3 4" xfId="28809"/>
    <cellStyle name="Vírgula 2 11 3 3 3 5" xfId="46002"/>
    <cellStyle name="Vírgula 2 11 3 3 3 6" xfId="24236"/>
    <cellStyle name="Vírgula 2 11 3 3 4" xfId="30339"/>
    <cellStyle name="Vírgula 2 11 3 3 4 2" xfId="39482"/>
    <cellStyle name="Vírgula 2 11 3 3 5" xfId="34911"/>
    <cellStyle name="Vírgula 2 11 3 3 6" xfId="25768"/>
    <cellStyle name="Vírgula 2 11 3 3 7" xfId="43717"/>
    <cellStyle name="Vírgula 2 11 3 3 8" xfId="21195"/>
    <cellStyle name="Vírgula 2 11 3 4" xfId="8049"/>
    <cellStyle name="Vírgula 2 11 3 4 2" xfId="30846"/>
    <cellStyle name="Vírgula 2 11 3 4 2 2" xfId="39989"/>
    <cellStyle name="Vírgula 2 11 3 4 3" xfId="35418"/>
    <cellStyle name="Vírgula 2 11 3 4 4" xfId="26275"/>
    <cellStyle name="Vírgula 2 11 3 4 5" xfId="44098"/>
    <cellStyle name="Vírgula 2 11 3 4 6" xfId="21702"/>
    <cellStyle name="Vírgula 2 11 3 5" xfId="14639"/>
    <cellStyle name="Vírgula 2 11 3 5 2" xfId="32367"/>
    <cellStyle name="Vírgula 2 11 3 5 2 2" xfId="41510"/>
    <cellStyle name="Vírgula 2 11 3 5 3" xfId="36939"/>
    <cellStyle name="Vírgula 2 11 3 5 4" xfId="27796"/>
    <cellStyle name="Vírgula 2 11 3 5 5" xfId="45241"/>
    <cellStyle name="Vírgula 2 11 3 5 6" xfId="23223"/>
    <cellStyle name="Vírgula 2 11 3 6" xfId="29326"/>
    <cellStyle name="Vírgula 2 11 3 6 2" xfId="38469"/>
    <cellStyle name="Vírgula 2 11 3 7" xfId="33898"/>
    <cellStyle name="Vírgula 2 11 3 8" xfId="24755"/>
    <cellStyle name="Vírgula 2 11 3 9" xfId="42956"/>
    <cellStyle name="Vírgula 2 11 4" xfId="2549"/>
    <cellStyle name="Vírgula 2 11 4 2" xfId="9139"/>
    <cellStyle name="Vírgula 2 11 4 2 2" xfId="31100"/>
    <cellStyle name="Vírgula 2 11 4 2 2 2" xfId="40243"/>
    <cellStyle name="Vírgula 2 11 4 2 3" xfId="35672"/>
    <cellStyle name="Vírgula 2 11 4 2 4" xfId="26529"/>
    <cellStyle name="Vírgula 2 11 4 2 5" xfId="44289"/>
    <cellStyle name="Vírgula 2 11 4 2 6" xfId="21956"/>
    <cellStyle name="Vírgula 2 11 4 3" xfId="15729"/>
    <cellStyle name="Vírgula 2 11 4 3 2" xfId="32621"/>
    <cellStyle name="Vírgula 2 11 4 3 2 2" xfId="41764"/>
    <cellStyle name="Vírgula 2 11 4 3 3" xfId="37193"/>
    <cellStyle name="Vírgula 2 11 4 3 4" xfId="28050"/>
    <cellStyle name="Vírgula 2 11 4 3 5" xfId="45432"/>
    <cellStyle name="Vírgula 2 11 4 3 6" xfId="23477"/>
    <cellStyle name="Vírgula 2 11 4 4" xfId="29580"/>
    <cellStyle name="Vírgula 2 11 4 4 2" xfId="38723"/>
    <cellStyle name="Vírgula 2 11 4 5" xfId="34152"/>
    <cellStyle name="Vírgula 2 11 4 6" xfId="25009"/>
    <cellStyle name="Vírgula 2 11 4 7" xfId="43147"/>
    <cellStyle name="Vírgula 2 11 4 8" xfId="20436"/>
    <cellStyle name="Vírgula 2 11 5" xfId="4735"/>
    <cellStyle name="Vírgula 2 11 5 2" xfId="11325"/>
    <cellStyle name="Vírgula 2 11 5 2 2" xfId="31606"/>
    <cellStyle name="Vírgula 2 11 5 2 2 2" xfId="40749"/>
    <cellStyle name="Vírgula 2 11 5 2 3" xfId="36178"/>
    <cellStyle name="Vírgula 2 11 5 2 4" xfId="27035"/>
    <cellStyle name="Vírgula 2 11 5 2 5" xfId="44669"/>
    <cellStyle name="Vírgula 2 11 5 2 6" xfId="22462"/>
    <cellStyle name="Vírgula 2 11 5 3" xfId="17915"/>
    <cellStyle name="Vírgula 2 11 5 3 2" xfId="33127"/>
    <cellStyle name="Vírgula 2 11 5 3 2 2" xfId="42270"/>
    <cellStyle name="Vírgula 2 11 5 3 3" xfId="37699"/>
    <cellStyle name="Vírgula 2 11 5 3 4" xfId="28556"/>
    <cellStyle name="Vírgula 2 11 5 3 5" xfId="45812"/>
    <cellStyle name="Vírgula 2 11 5 3 6" xfId="23983"/>
    <cellStyle name="Vírgula 2 11 5 4" xfId="30086"/>
    <cellStyle name="Vírgula 2 11 5 4 2" xfId="39229"/>
    <cellStyle name="Vírgula 2 11 5 5" xfId="34658"/>
    <cellStyle name="Vírgula 2 11 5 6" xfId="25515"/>
    <cellStyle name="Vírgula 2 11 5 7" xfId="43527"/>
    <cellStyle name="Vírgula 2 11 5 8" xfId="20942"/>
    <cellStyle name="Vírgula 2 11 6" xfId="6938"/>
    <cellStyle name="Vírgula 2 11 6 2" xfId="30593"/>
    <cellStyle name="Vírgula 2 11 6 2 2" xfId="39736"/>
    <cellStyle name="Vírgula 2 11 6 3" xfId="35165"/>
    <cellStyle name="Vírgula 2 11 6 4" xfId="26022"/>
    <cellStyle name="Vírgula 2 11 6 5" xfId="43908"/>
    <cellStyle name="Vírgula 2 11 6 6" xfId="21449"/>
    <cellStyle name="Vírgula 2 11 7" xfId="13528"/>
    <cellStyle name="Vírgula 2 11 7 2" xfId="32114"/>
    <cellStyle name="Vírgula 2 11 7 2 2" xfId="41257"/>
    <cellStyle name="Vírgula 2 11 7 3" xfId="36686"/>
    <cellStyle name="Vírgula 2 11 7 4" xfId="27543"/>
    <cellStyle name="Vírgula 2 11 7 5" xfId="45051"/>
    <cellStyle name="Vírgula 2 11 7 6" xfId="22970"/>
    <cellStyle name="Vírgula 2 11 8" xfId="29072"/>
    <cellStyle name="Vírgula 2 11 8 2" xfId="38215"/>
    <cellStyle name="Vírgula 2 11 9" xfId="33644"/>
    <cellStyle name="Vírgula 2 12" xfId="608"/>
    <cellStyle name="Vírgula 2 12 10" xfId="24561"/>
    <cellStyle name="Vírgula 2 12 11" xfId="42811"/>
    <cellStyle name="Vírgula 2 12 12" xfId="19988"/>
    <cellStyle name="Vírgula 2 12 2" xfId="1162"/>
    <cellStyle name="Vírgula 2 12 2 10" xfId="42908"/>
    <cellStyle name="Vírgula 2 12 2 11" xfId="20117"/>
    <cellStyle name="Vírgula 2 12 2 2" xfId="2265"/>
    <cellStyle name="Vírgula 2 12 2 2 10" xfId="20371"/>
    <cellStyle name="Vírgula 2 12 2 2 2" xfId="4455"/>
    <cellStyle name="Vírgula 2 12 2 2 2 2" xfId="11045"/>
    <cellStyle name="Vírgula 2 12 2 2 2 2 2" xfId="31542"/>
    <cellStyle name="Vírgula 2 12 2 2 2 2 2 2" xfId="40685"/>
    <cellStyle name="Vírgula 2 12 2 2 2 2 3" xfId="36114"/>
    <cellStyle name="Vírgula 2 12 2 2 2 2 4" xfId="26971"/>
    <cellStyle name="Vírgula 2 12 2 2 2 2 5" xfId="44621"/>
    <cellStyle name="Vírgula 2 12 2 2 2 2 6" xfId="22398"/>
    <cellStyle name="Vírgula 2 12 2 2 2 3" xfId="17635"/>
    <cellStyle name="Vírgula 2 12 2 2 2 3 2" xfId="33063"/>
    <cellStyle name="Vírgula 2 12 2 2 2 3 2 2" xfId="42206"/>
    <cellStyle name="Vírgula 2 12 2 2 2 3 3" xfId="37635"/>
    <cellStyle name="Vírgula 2 12 2 2 2 3 4" xfId="28492"/>
    <cellStyle name="Vírgula 2 12 2 2 2 3 5" xfId="45764"/>
    <cellStyle name="Vírgula 2 12 2 2 2 3 6" xfId="23919"/>
    <cellStyle name="Vírgula 2 12 2 2 2 4" xfId="30022"/>
    <cellStyle name="Vírgula 2 12 2 2 2 4 2" xfId="39165"/>
    <cellStyle name="Vírgula 2 12 2 2 2 5" xfId="34594"/>
    <cellStyle name="Vírgula 2 12 2 2 2 6" xfId="25451"/>
    <cellStyle name="Vírgula 2 12 2 2 2 7" xfId="43479"/>
    <cellStyle name="Vírgula 2 12 2 2 2 8" xfId="20878"/>
    <cellStyle name="Vírgula 2 12 2 2 3" xfId="6653"/>
    <cellStyle name="Vírgula 2 12 2 2 3 2" xfId="13243"/>
    <cellStyle name="Vírgula 2 12 2 2 3 2 2" xfId="32048"/>
    <cellStyle name="Vírgula 2 12 2 2 3 2 2 2" xfId="41191"/>
    <cellStyle name="Vírgula 2 12 2 2 3 2 3" xfId="36620"/>
    <cellStyle name="Vírgula 2 12 2 2 3 2 4" xfId="27477"/>
    <cellStyle name="Vírgula 2 12 2 2 3 2 5" xfId="45001"/>
    <cellStyle name="Vírgula 2 12 2 2 3 2 6" xfId="22904"/>
    <cellStyle name="Vírgula 2 12 2 2 3 3" xfId="19833"/>
    <cellStyle name="Vírgula 2 12 2 2 3 3 2" xfId="33569"/>
    <cellStyle name="Vírgula 2 12 2 2 3 3 2 2" xfId="42712"/>
    <cellStyle name="Vírgula 2 12 2 2 3 3 3" xfId="38141"/>
    <cellStyle name="Vírgula 2 12 2 2 3 3 4" xfId="28998"/>
    <cellStyle name="Vírgula 2 12 2 2 3 3 5" xfId="46144"/>
    <cellStyle name="Vírgula 2 12 2 2 3 3 6" xfId="24425"/>
    <cellStyle name="Vírgula 2 12 2 2 3 4" xfId="30528"/>
    <cellStyle name="Vírgula 2 12 2 2 3 4 2" xfId="39671"/>
    <cellStyle name="Vírgula 2 12 2 2 3 5" xfId="35100"/>
    <cellStyle name="Vírgula 2 12 2 2 3 6" xfId="25957"/>
    <cellStyle name="Vírgula 2 12 2 2 3 7" xfId="43859"/>
    <cellStyle name="Vírgula 2 12 2 2 3 8" xfId="21384"/>
    <cellStyle name="Vírgula 2 12 2 2 4" xfId="8856"/>
    <cellStyle name="Vírgula 2 12 2 2 4 2" xfId="31035"/>
    <cellStyle name="Vírgula 2 12 2 2 4 2 2" xfId="40178"/>
    <cellStyle name="Vírgula 2 12 2 2 4 3" xfId="35607"/>
    <cellStyle name="Vírgula 2 12 2 2 4 4" xfId="26464"/>
    <cellStyle name="Vírgula 2 12 2 2 4 5" xfId="44240"/>
    <cellStyle name="Vírgula 2 12 2 2 4 6" xfId="21891"/>
    <cellStyle name="Vírgula 2 12 2 2 5" xfId="15446"/>
    <cellStyle name="Vírgula 2 12 2 2 5 2" xfId="32556"/>
    <cellStyle name="Vírgula 2 12 2 2 5 2 2" xfId="41699"/>
    <cellStyle name="Vírgula 2 12 2 2 5 3" xfId="37128"/>
    <cellStyle name="Vírgula 2 12 2 2 5 4" xfId="27985"/>
    <cellStyle name="Vírgula 2 12 2 2 5 5" xfId="45383"/>
    <cellStyle name="Vírgula 2 12 2 2 5 6" xfId="23412"/>
    <cellStyle name="Vírgula 2 12 2 2 6" xfId="29515"/>
    <cellStyle name="Vírgula 2 12 2 2 6 2" xfId="38658"/>
    <cellStyle name="Vírgula 2 12 2 2 7" xfId="34087"/>
    <cellStyle name="Vírgula 2 12 2 2 8" xfId="24944"/>
    <cellStyle name="Vírgula 2 12 2 2 9" xfId="43098"/>
    <cellStyle name="Vírgula 2 12 2 3" xfId="3356"/>
    <cellStyle name="Vírgula 2 12 2 3 2" xfId="9946"/>
    <cellStyle name="Vírgula 2 12 2 3 2 2" xfId="31289"/>
    <cellStyle name="Vírgula 2 12 2 3 2 2 2" xfId="40432"/>
    <cellStyle name="Vírgula 2 12 2 3 2 3" xfId="35861"/>
    <cellStyle name="Vírgula 2 12 2 3 2 4" xfId="26718"/>
    <cellStyle name="Vírgula 2 12 2 3 2 5" xfId="44431"/>
    <cellStyle name="Vírgula 2 12 2 3 2 6" xfId="22145"/>
    <cellStyle name="Vírgula 2 12 2 3 3" xfId="16536"/>
    <cellStyle name="Vírgula 2 12 2 3 3 2" xfId="32810"/>
    <cellStyle name="Vírgula 2 12 2 3 3 2 2" xfId="41953"/>
    <cellStyle name="Vírgula 2 12 2 3 3 3" xfId="37382"/>
    <cellStyle name="Vírgula 2 12 2 3 3 4" xfId="28239"/>
    <cellStyle name="Vírgula 2 12 2 3 3 5" xfId="45574"/>
    <cellStyle name="Vírgula 2 12 2 3 3 6" xfId="23666"/>
    <cellStyle name="Vírgula 2 12 2 3 4" xfId="29769"/>
    <cellStyle name="Vírgula 2 12 2 3 4 2" xfId="38912"/>
    <cellStyle name="Vírgula 2 12 2 3 5" xfId="34341"/>
    <cellStyle name="Vírgula 2 12 2 3 6" xfId="25198"/>
    <cellStyle name="Vírgula 2 12 2 3 7" xfId="43289"/>
    <cellStyle name="Vírgula 2 12 2 3 8" xfId="20625"/>
    <cellStyle name="Vírgula 2 12 2 4" xfId="5554"/>
    <cellStyle name="Vírgula 2 12 2 4 2" xfId="12144"/>
    <cellStyle name="Vírgula 2 12 2 4 2 2" xfId="31795"/>
    <cellStyle name="Vírgula 2 12 2 4 2 2 2" xfId="40938"/>
    <cellStyle name="Vírgula 2 12 2 4 2 3" xfId="36367"/>
    <cellStyle name="Vírgula 2 12 2 4 2 4" xfId="27224"/>
    <cellStyle name="Vírgula 2 12 2 4 2 5" xfId="44811"/>
    <cellStyle name="Vírgula 2 12 2 4 2 6" xfId="22651"/>
    <cellStyle name="Vírgula 2 12 2 4 3" xfId="18734"/>
    <cellStyle name="Vírgula 2 12 2 4 3 2" xfId="33316"/>
    <cellStyle name="Vírgula 2 12 2 4 3 2 2" xfId="42459"/>
    <cellStyle name="Vírgula 2 12 2 4 3 3" xfId="37888"/>
    <cellStyle name="Vírgula 2 12 2 4 3 4" xfId="28745"/>
    <cellStyle name="Vírgula 2 12 2 4 3 5" xfId="45954"/>
    <cellStyle name="Vírgula 2 12 2 4 3 6" xfId="24172"/>
    <cellStyle name="Vírgula 2 12 2 4 4" xfId="30275"/>
    <cellStyle name="Vírgula 2 12 2 4 4 2" xfId="39418"/>
    <cellStyle name="Vírgula 2 12 2 4 5" xfId="34847"/>
    <cellStyle name="Vírgula 2 12 2 4 6" xfId="25704"/>
    <cellStyle name="Vírgula 2 12 2 4 7" xfId="43669"/>
    <cellStyle name="Vírgula 2 12 2 4 8" xfId="21131"/>
    <cellStyle name="Vírgula 2 12 2 5" xfId="7757"/>
    <cellStyle name="Vírgula 2 12 2 5 2" xfId="30782"/>
    <cellStyle name="Vírgula 2 12 2 5 2 2" xfId="39925"/>
    <cellStyle name="Vírgula 2 12 2 5 3" xfId="35354"/>
    <cellStyle name="Vírgula 2 12 2 5 4" xfId="26211"/>
    <cellStyle name="Vírgula 2 12 2 5 5" xfId="44050"/>
    <cellStyle name="Vírgula 2 12 2 5 6" xfId="21638"/>
    <cellStyle name="Vírgula 2 12 2 6" xfId="14347"/>
    <cellStyle name="Vírgula 2 12 2 6 2" xfId="32303"/>
    <cellStyle name="Vírgula 2 12 2 6 2 2" xfId="41446"/>
    <cellStyle name="Vírgula 2 12 2 6 3" xfId="36875"/>
    <cellStyle name="Vírgula 2 12 2 6 4" xfId="27732"/>
    <cellStyle name="Vírgula 2 12 2 6 5" xfId="45193"/>
    <cellStyle name="Vírgula 2 12 2 6 6" xfId="23159"/>
    <cellStyle name="Vírgula 2 12 2 7" xfId="29261"/>
    <cellStyle name="Vírgula 2 12 2 7 2" xfId="38404"/>
    <cellStyle name="Vírgula 2 12 2 8" xfId="33833"/>
    <cellStyle name="Vírgula 2 12 2 9" xfId="24690"/>
    <cellStyle name="Vírgula 2 12 3" xfId="1713"/>
    <cellStyle name="Vírgula 2 12 3 10" xfId="20242"/>
    <cellStyle name="Vírgula 2 12 3 2" xfId="3904"/>
    <cellStyle name="Vírgula 2 12 3 2 2" xfId="10494"/>
    <cellStyle name="Vírgula 2 12 3 2 2 2" xfId="31413"/>
    <cellStyle name="Vírgula 2 12 3 2 2 2 2" xfId="40556"/>
    <cellStyle name="Vírgula 2 12 3 2 2 3" xfId="35985"/>
    <cellStyle name="Vírgula 2 12 3 2 2 4" xfId="26842"/>
    <cellStyle name="Vírgula 2 12 3 2 2 5" xfId="44524"/>
    <cellStyle name="Vírgula 2 12 3 2 2 6" xfId="22269"/>
    <cellStyle name="Vírgula 2 12 3 2 3" xfId="17084"/>
    <cellStyle name="Vírgula 2 12 3 2 3 2" xfId="32934"/>
    <cellStyle name="Vírgula 2 12 3 2 3 2 2" xfId="42077"/>
    <cellStyle name="Vírgula 2 12 3 2 3 3" xfId="37506"/>
    <cellStyle name="Vírgula 2 12 3 2 3 4" xfId="28363"/>
    <cellStyle name="Vírgula 2 12 3 2 3 5" xfId="45667"/>
    <cellStyle name="Vírgula 2 12 3 2 3 6" xfId="23790"/>
    <cellStyle name="Vírgula 2 12 3 2 4" xfId="29893"/>
    <cellStyle name="Vírgula 2 12 3 2 4 2" xfId="39036"/>
    <cellStyle name="Vírgula 2 12 3 2 5" xfId="34465"/>
    <cellStyle name="Vírgula 2 12 3 2 6" xfId="25322"/>
    <cellStyle name="Vírgula 2 12 3 2 7" xfId="43382"/>
    <cellStyle name="Vírgula 2 12 3 2 8" xfId="20749"/>
    <cellStyle name="Vírgula 2 12 3 3" xfId="6102"/>
    <cellStyle name="Vírgula 2 12 3 3 2" xfId="12692"/>
    <cellStyle name="Vírgula 2 12 3 3 2 2" xfId="31919"/>
    <cellStyle name="Vírgula 2 12 3 3 2 2 2" xfId="41062"/>
    <cellStyle name="Vírgula 2 12 3 3 2 3" xfId="36491"/>
    <cellStyle name="Vírgula 2 12 3 3 2 4" xfId="27348"/>
    <cellStyle name="Vírgula 2 12 3 3 2 5" xfId="44904"/>
    <cellStyle name="Vírgula 2 12 3 3 2 6" xfId="22775"/>
    <cellStyle name="Vírgula 2 12 3 3 3" xfId="19282"/>
    <cellStyle name="Vírgula 2 12 3 3 3 2" xfId="33440"/>
    <cellStyle name="Vírgula 2 12 3 3 3 2 2" xfId="42583"/>
    <cellStyle name="Vírgula 2 12 3 3 3 3" xfId="38012"/>
    <cellStyle name="Vírgula 2 12 3 3 3 4" xfId="28869"/>
    <cellStyle name="Vírgula 2 12 3 3 3 5" xfId="46047"/>
    <cellStyle name="Vírgula 2 12 3 3 3 6" xfId="24296"/>
    <cellStyle name="Vírgula 2 12 3 3 4" xfId="30399"/>
    <cellStyle name="Vírgula 2 12 3 3 4 2" xfId="39542"/>
    <cellStyle name="Vírgula 2 12 3 3 5" xfId="34971"/>
    <cellStyle name="Vírgula 2 12 3 3 6" xfId="25828"/>
    <cellStyle name="Vírgula 2 12 3 3 7" xfId="43762"/>
    <cellStyle name="Vírgula 2 12 3 3 8" xfId="21255"/>
    <cellStyle name="Vírgula 2 12 3 4" xfId="8305"/>
    <cellStyle name="Vírgula 2 12 3 4 2" xfId="30906"/>
    <cellStyle name="Vírgula 2 12 3 4 2 2" xfId="40049"/>
    <cellStyle name="Vírgula 2 12 3 4 3" xfId="35478"/>
    <cellStyle name="Vírgula 2 12 3 4 4" xfId="26335"/>
    <cellStyle name="Vírgula 2 12 3 4 5" xfId="44143"/>
    <cellStyle name="Vírgula 2 12 3 4 6" xfId="21762"/>
    <cellStyle name="Vírgula 2 12 3 5" xfId="14895"/>
    <cellStyle name="Vírgula 2 12 3 5 2" xfId="32427"/>
    <cellStyle name="Vírgula 2 12 3 5 2 2" xfId="41570"/>
    <cellStyle name="Vírgula 2 12 3 5 3" xfId="36999"/>
    <cellStyle name="Vírgula 2 12 3 5 4" xfId="27856"/>
    <cellStyle name="Vírgula 2 12 3 5 5" xfId="45286"/>
    <cellStyle name="Vírgula 2 12 3 5 6" xfId="23283"/>
    <cellStyle name="Vírgula 2 12 3 6" xfId="29386"/>
    <cellStyle name="Vírgula 2 12 3 6 2" xfId="38529"/>
    <cellStyle name="Vírgula 2 12 3 7" xfId="33958"/>
    <cellStyle name="Vírgula 2 12 3 8" xfId="24815"/>
    <cellStyle name="Vírgula 2 12 3 9" xfId="43001"/>
    <cellStyle name="Vírgula 2 12 4" xfId="2805"/>
    <cellStyle name="Vírgula 2 12 4 2" xfId="9395"/>
    <cellStyle name="Vírgula 2 12 4 2 2" xfId="31160"/>
    <cellStyle name="Vírgula 2 12 4 2 2 2" xfId="40303"/>
    <cellStyle name="Vírgula 2 12 4 2 3" xfId="35732"/>
    <cellStyle name="Vírgula 2 12 4 2 4" xfId="26589"/>
    <cellStyle name="Vírgula 2 12 4 2 5" xfId="44334"/>
    <cellStyle name="Vírgula 2 12 4 2 6" xfId="22016"/>
    <cellStyle name="Vírgula 2 12 4 3" xfId="15985"/>
    <cellStyle name="Vírgula 2 12 4 3 2" xfId="32681"/>
    <cellStyle name="Vírgula 2 12 4 3 2 2" xfId="41824"/>
    <cellStyle name="Vírgula 2 12 4 3 3" xfId="37253"/>
    <cellStyle name="Vírgula 2 12 4 3 4" xfId="28110"/>
    <cellStyle name="Vírgula 2 12 4 3 5" xfId="45477"/>
    <cellStyle name="Vírgula 2 12 4 3 6" xfId="23537"/>
    <cellStyle name="Vírgula 2 12 4 4" xfId="29640"/>
    <cellStyle name="Vírgula 2 12 4 4 2" xfId="38783"/>
    <cellStyle name="Vírgula 2 12 4 5" xfId="34212"/>
    <cellStyle name="Vírgula 2 12 4 6" xfId="25069"/>
    <cellStyle name="Vírgula 2 12 4 7" xfId="43192"/>
    <cellStyle name="Vírgula 2 12 4 8" xfId="20496"/>
    <cellStyle name="Vírgula 2 12 5" xfId="4991"/>
    <cellStyle name="Vírgula 2 12 5 2" xfId="11581"/>
    <cellStyle name="Vírgula 2 12 5 2 2" xfId="31666"/>
    <cellStyle name="Vírgula 2 12 5 2 2 2" xfId="40809"/>
    <cellStyle name="Vírgula 2 12 5 2 3" xfId="36238"/>
    <cellStyle name="Vírgula 2 12 5 2 4" xfId="27095"/>
    <cellStyle name="Vírgula 2 12 5 2 5" xfId="44714"/>
    <cellStyle name="Vírgula 2 12 5 2 6" xfId="22522"/>
    <cellStyle name="Vírgula 2 12 5 3" xfId="18171"/>
    <cellStyle name="Vírgula 2 12 5 3 2" xfId="33187"/>
    <cellStyle name="Vírgula 2 12 5 3 2 2" xfId="42330"/>
    <cellStyle name="Vírgula 2 12 5 3 3" xfId="37759"/>
    <cellStyle name="Vírgula 2 12 5 3 4" xfId="28616"/>
    <cellStyle name="Vírgula 2 12 5 3 5" xfId="45857"/>
    <cellStyle name="Vírgula 2 12 5 3 6" xfId="24043"/>
    <cellStyle name="Vírgula 2 12 5 4" xfId="30146"/>
    <cellStyle name="Vírgula 2 12 5 4 2" xfId="39289"/>
    <cellStyle name="Vírgula 2 12 5 5" xfId="34718"/>
    <cellStyle name="Vírgula 2 12 5 6" xfId="25575"/>
    <cellStyle name="Vírgula 2 12 5 7" xfId="43572"/>
    <cellStyle name="Vírgula 2 12 5 8" xfId="21002"/>
    <cellStyle name="Vírgula 2 12 6" xfId="7194"/>
    <cellStyle name="Vírgula 2 12 6 2" xfId="30653"/>
    <cellStyle name="Vírgula 2 12 6 2 2" xfId="39796"/>
    <cellStyle name="Vírgula 2 12 6 3" xfId="35225"/>
    <cellStyle name="Vírgula 2 12 6 4" xfId="26082"/>
    <cellStyle name="Vírgula 2 12 6 5" xfId="43953"/>
    <cellStyle name="Vírgula 2 12 6 6" xfId="21509"/>
    <cellStyle name="Vírgula 2 12 7" xfId="13784"/>
    <cellStyle name="Vírgula 2 12 7 2" xfId="32174"/>
    <cellStyle name="Vírgula 2 12 7 2 2" xfId="41317"/>
    <cellStyle name="Vírgula 2 12 7 3" xfId="36746"/>
    <cellStyle name="Vírgula 2 12 7 4" xfId="27603"/>
    <cellStyle name="Vírgula 2 12 7 5" xfId="45096"/>
    <cellStyle name="Vírgula 2 12 7 6" xfId="23030"/>
    <cellStyle name="Vírgula 2 12 8" xfId="29132"/>
    <cellStyle name="Vírgula 2 12 8 2" xfId="38275"/>
    <cellStyle name="Vírgula 2 12 9" xfId="33704"/>
    <cellStyle name="Vírgula 2 13" xfId="634"/>
    <cellStyle name="Vírgula 2 13 10" xfId="42814"/>
    <cellStyle name="Vírgula 2 13 11" xfId="19992"/>
    <cellStyle name="Vírgula 2 13 2" xfId="1738"/>
    <cellStyle name="Vírgula 2 13 2 10" xfId="20246"/>
    <cellStyle name="Vírgula 2 13 2 2" xfId="3929"/>
    <cellStyle name="Vírgula 2 13 2 2 2" xfId="10519"/>
    <cellStyle name="Vírgula 2 13 2 2 2 2" xfId="31417"/>
    <cellStyle name="Vírgula 2 13 2 2 2 2 2" xfId="40560"/>
    <cellStyle name="Vírgula 2 13 2 2 2 3" xfId="35989"/>
    <cellStyle name="Vírgula 2 13 2 2 2 4" xfId="26846"/>
    <cellStyle name="Vírgula 2 13 2 2 2 5" xfId="44527"/>
    <cellStyle name="Vírgula 2 13 2 2 2 6" xfId="22273"/>
    <cellStyle name="Vírgula 2 13 2 2 3" xfId="17109"/>
    <cellStyle name="Vírgula 2 13 2 2 3 2" xfId="32938"/>
    <cellStyle name="Vírgula 2 13 2 2 3 2 2" xfId="42081"/>
    <cellStyle name="Vírgula 2 13 2 2 3 3" xfId="37510"/>
    <cellStyle name="Vírgula 2 13 2 2 3 4" xfId="28367"/>
    <cellStyle name="Vírgula 2 13 2 2 3 5" xfId="45670"/>
    <cellStyle name="Vírgula 2 13 2 2 3 6" xfId="23794"/>
    <cellStyle name="Vírgula 2 13 2 2 4" xfId="29897"/>
    <cellStyle name="Vírgula 2 13 2 2 4 2" xfId="39040"/>
    <cellStyle name="Vírgula 2 13 2 2 5" xfId="34469"/>
    <cellStyle name="Vírgula 2 13 2 2 6" xfId="25326"/>
    <cellStyle name="Vírgula 2 13 2 2 7" xfId="43385"/>
    <cellStyle name="Vírgula 2 13 2 2 8" xfId="20753"/>
    <cellStyle name="Vírgula 2 13 2 3" xfId="6127"/>
    <cellStyle name="Vírgula 2 13 2 3 2" xfId="12717"/>
    <cellStyle name="Vírgula 2 13 2 3 2 2" xfId="31923"/>
    <cellStyle name="Vírgula 2 13 2 3 2 2 2" xfId="41066"/>
    <cellStyle name="Vírgula 2 13 2 3 2 3" xfId="36495"/>
    <cellStyle name="Vírgula 2 13 2 3 2 4" xfId="27352"/>
    <cellStyle name="Vírgula 2 13 2 3 2 5" xfId="44907"/>
    <cellStyle name="Vírgula 2 13 2 3 2 6" xfId="22779"/>
    <cellStyle name="Vírgula 2 13 2 3 3" xfId="19307"/>
    <cellStyle name="Vírgula 2 13 2 3 3 2" xfId="33444"/>
    <cellStyle name="Vírgula 2 13 2 3 3 2 2" xfId="42587"/>
    <cellStyle name="Vírgula 2 13 2 3 3 3" xfId="38016"/>
    <cellStyle name="Vírgula 2 13 2 3 3 4" xfId="28873"/>
    <cellStyle name="Vírgula 2 13 2 3 3 5" xfId="46050"/>
    <cellStyle name="Vírgula 2 13 2 3 3 6" xfId="24300"/>
    <cellStyle name="Vírgula 2 13 2 3 4" xfId="30403"/>
    <cellStyle name="Vírgula 2 13 2 3 4 2" xfId="39546"/>
    <cellStyle name="Vírgula 2 13 2 3 5" xfId="34975"/>
    <cellStyle name="Vírgula 2 13 2 3 6" xfId="25832"/>
    <cellStyle name="Vírgula 2 13 2 3 7" xfId="43765"/>
    <cellStyle name="Vírgula 2 13 2 3 8" xfId="21259"/>
    <cellStyle name="Vírgula 2 13 2 4" xfId="8330"/>
    <cellStyle name="Vírgula 2 13 2 4 2" xfId="30910"/>
    <cellStyle name="Vírgula 2 13 2 4 2 2" xfId="40053"/>
    <cellStyle name="Vírgula 2 13 2 4 3" xfId="35482"/>
    <cellStyle name="Vírgula 2 13 2 4 4" xfId="26339"/>
    <cellStyle name="Vírgula 2 13 2 4 5" xfId="44146"/>
    <cellStyle name="Vírgula 2 13 2 4 6" xfId="21766"/>
    <cellStyle name="Vírgula 2 13 2 5" xfId="14920"/>
    <cellStyle name="Vírgula 2 13 2 5 2" xfId="32431"/>
    <cellStyle name="Vírgula 2 13 2 5 2 2" xfId="41574"/>
    <cellStyle name="Vírgula 2 13 2 5 3" xfId="37003"/>
    <cellStyle name="Vírgula 2 13 2 5 4" xfId="27860"/>
    <cellStyle name="Vírgula 2 13 2 5 5" xfId="45289"/>
    <cellStyle name="Vírgula 2 13 2 5 6" xfId="23287"/>
    <cellStyle name="Vírgula 2 13 2 6" xfId="29390"/>
    <cellStyle name="Vírgula 2 13 2 6 2" xfId="38533"/>
    <cellStyle name="Vírgula 2 13 2 7" xfId="33962"/>
    <cellStyle name="Vírgula 2 13 2 8" xfId="24819"/>
    <cellStyle name="Vírgula 2 13 2 9" xfId="43004"/>
    <cellStyle name="Vírgula 2 13 3" xfId="2830"/>
    <cellStyle name="Vírgula 2 13 3 2" xfId="9420"/>
    <cellStyle name="Vírgula 2 13 3 2 2" xfId="31164"/>
    <cellStyle name="Vírgula 2 13 3 2 2 2" xfId="40307"/>
    <cellStyle name="Vírgula 2 13 3 2 3" xfId="35736"/>
    <cellStyle name="Vírgula 2 13 3 2 4" xfId="26593"/>
    <cellStyle name="Vírgula 2 13 3 2 5" xfId="44337"/>
    <cellStyle name="Vírgula 2 13 3 2 6" xfId="22020"/>
    <cellStyle name="Vírgula 2 13 3 3" xfId="16010"/>
    <cellStyle name="Vírgula 2 13 3 3 2" xfId="32685"/>
    <cellStyle name="Vírgula 2 13 3 3 2 2" xfId="41828"/>
    <cellStyle name="Vírgula 2 13 3 3 3" xfId="37257"/>
    <cellStyle name="Vírgula 2 13 3 3 4" xfId="28114"/>
    <cellStyle name="Vírgula 2 13 3 3 5" xfId="45480"/>
    <cellStyle name="Vírgula 2 13 3 3 6" xfId="23541"/>
    <cellStyle name="Vírgula 2 13 3 4" xfId="29644"/>
    <cellStyle name="Vírgula 2 13 3 4 2" xfId="38787"/>
    <cellStyle name="Vírgula 2 13 3 5" xfId="34216"/>
    <cellStyle name="Vírgula 2 13 3 6" xfId="25073"/>
    <cellStyle name="Vírgula 2 13 3 7" xfId="43195"/>
    <cellStyle name="Vírgula 2 13 3 8" xfId="20500"/>
    <cellStyle name="Vírgula 2 13 4" xfId="5028"/>
    <cellStyle name="Vírgula 2 13 4 2" xfId="11618"/>
    <cellStyle name="Vírgula 2 13 4 2 2" xfId="31670"/>
    <cellStyle name="Vírgula 2 13 4 2 2 2" xfId="40813"/>
    <cellStyle name="Vírgula 2 13 4 2 3" xfId="36242"/>
    <cellStyle name="Vírgula 2 13 4 2 4" xfId="27099"/>
    <cellStyle name="Vírgula 2 13 4 2 5" xfId="44717"/>
    <cellStyle name="Vírgula 2 13 4 2 6" xfId="22526"/>
    <cellStyle name="Vírgula 2 13 4 3" xfId="18208"/>
    <cellStyle name="Vírgula 2 13 4 3 2" xfId="33191"/>
    <cellStyle name="Vírgula 2 13 4 3 2 2" xfId="42334"/>
    <cellStyle name="Vírgula 2 13 4 3 3" xfId="37763"/>
    <cellStyle name="Vírgula 2 13 4 3 4" xfId="28620"/>
    <cellStyle name="Vírgula 2 13 4 3 5" xfId="45860"/>
    <cellStyle name="Vírgula 2 13 4 3 6" xfId="24047"/>
    <cellStyle name="Vírgula 2 13 4 4" xfId="30150"/>
    <cellStyle name="Vírgula 2 13 4 4 2" xfId="39293"/>
    <cellStyle name="Vírgula 2 13 4 5" xfId="34722"/>
    <cellStyle name="Vírgula 2 13 4 6" xfId="25579"/>
    <cellStyle name="Vírgula 2 13 4 7" xfId="43575"/>
    <cellStyle name="Vírgula 2 13 4 8" xfId="21006"/>
    <cellStyle name="Vírgula 2 13 5" xfId="7231"/>
    <cellStyle name="Vírgula 2 13 5 2" xfId="30657"/>
    <cellStyle name="Vírgula 2 13 5 2 2" xfId="39800"/>
    <cellStyle name="Vírgula 2 13 5 3" xfId="35229"/>
    <cellStyle name="Vírgula 2 13 5 4" xfId="26086"/>
    <cellStyle name="Vírgula 2 13 5 5" xfId="43956"/>
    <cellStyle name="Vírgula 2 13 5 6" xfId="21513"/>
    <cellStyle name="Vírgula 2 13 6" xfId="13821"/>
    <cellStyle name="Vírgula 2 13 6 2" xfId="32178"/>
    <cellStyle name="Vírgula 2 13 6 2 2" xfId="41321"/>
    <cellStyle name="Vírgula 2 13 6 3" xfId="36750"/>
    <cellStyle name="Vírgula 2 13 6 4" xfId="27607"/>
    <cellStyle name="Vírgula 2 13 6 5" xfId="45099"/>
    <cellStyle name="Vírgula 2 13 6 6" xfId="23034"/>
    <cellStyle name="Vírgula 2 13 7" xfId="29136"/>
    <cellStyle name="Vírgula 2 13 7 2" xfId="38279"/>
    <cellStyle name="Vírgula 2 13 8" xfId="33708"/>
    <cellStyle name="Vírgula 2 13 9" xfId="24565"/>
    <cellStyle name="Vírgula 2 14" xfId="646"/>
    <cellStyle name="Vírgula 2 14 10" xfId="42817"/>
    <cellStyle name="Vírgula 2 14 11" xfId="19996"/>
    <cellStyle name="Vírgula 2 14 2" xfId="1750"/>
    <cellStyle name="Vírgula 2 14 2 10" xfId="20250"/>
    <cellStyle name="Vírgula 2 14 2 2" xfId="3940"/>
    <cellStyle name="Vírgula 2 14 2 2 2" xfId="10530"/>
    <cellStyle name="Vírgula 2 14 2 2 2 2" xfId="31421"/>
    <cellStyle name="Vírgula 2 14 2 2 2 2 2" xfId="40564"/>
    <cellStyle name="Vírgula 2 14 2 2 2 3" xfId="35993"/>
    <cellStyle name="Vírgula 2 14 2 2 2 4" xfId="26850"/>
    <cellStyle name="Vírgula 2 14 2 2 2 5" xfId="44530"/>
    <cellStyle name="Vírgula 2 14 2 2 2 6" xfId="22277"/>
    <cellStyle name="Vírgula 2 14 2 2 3" xfId="17120"/>
    <cellStyle name="Vírgula 2 14 2 2 3 2" xfId="32942"/>
    <cellStyle name="Vírgula 2 14 2 2 3 2 2" xfId="42085"/>
    <cellStyle name="Vírgula 2 14 2 2 3 3" xfId="37514"/>
    <cellStyle name="Vírgula 2 14 2 2 3 4" xfId="28371"/>
    <cellStyle name="Vírgula 2 14 2 2 3 5" xfId="45673"/>
    <cellStyle name="Vírgula 2 14 2 2 3 6" xfId="23798"/>
    <cellStyle name="Vírgula 2 14 2 2 4" xfId="29901"/>
    <cellStyle name="Vírgula 2 14 2 2 4 2" xfId="39044"/>
    <cellStyle name="Vírgula 2 14 2 2 5" xfId="34473"/>
    <cellStyle name="Vírgula 2 14 2 2 6" xfId="25330"/>
    <cellStyle name="Vírgula 2 14 2 2 7" xfId="43388"/>
    <cellStyle name="Vírgula 2 14 2 2 8" xfId="20757"/>
    <cellStyle name="Vírgula 2 14 2 3" xfId="6138"/>
    <cellStyle name="Vírgula 2 14 2 3 2" xfId="12728"/>
    <cellStyle name="Vírgula 2 14 2 3 2 2" xfId="31927"/>
    <cellStyle name="Vírgula 2 14 2 3 2 2 2" xfId="41070"/>
    <cellStyle name="Vírgula 2 14 2 3 2 3" xfId="36499"/>
    <cellStyle name="Vírgula 2 14 2 3 2 4" xfId="27356"/>
    <cellStyle name="Vírgula 2 14 2 3 2 5" xfId="44910"/>
    <cellStyle name="Vírgula 2 14 2 3 2 6" xfId="22783"/>
    <cellStyle name="Vírgula 2 14 2 3 3" xfId="19318"/>
    <cellStyle name="Vírgula 2 14 2 3 3 2" xfId="33448"/>
    <cellStyle name="Vírgula 2 14 2 3 3 2 2" xfId="42591"/>
    <cellStyle name="Vírgula 2 14 2 3 3 3" xfId="38020"/>
    <cellStyle name="Vírgula 2 14 2 3 3 4" xfId="28877"/>
    <cellStyle name="Vírgula 2 14 2 3 3 5" xfId="46053"/>
    <cellStyle name="Vírgula 2 14 2 3 3 6" xfId="24304"/>
    <cellStyle name="Vírgula 2 14 2 3 4" xfId="30407"/>
    <cellStyle name="Vírgula 2 14 2 3 4 2" xfId="39550"/>
    <cellStyle name="Vírgula 2 14 2 3 5" xfId="34979"/>
    <cellStyle name="Vírgula 2 14 2 3 6" xfId="25836"/>
    <cellStyle name="Vírgula 2 14 2 3 7" xfId="43768"/>
    <cellStyle name="Vírgula 2 14 2 3 8" xfId="21263"/>
    <cellStyle name="Vírgula 2 14 2 4" xfId="8341"/>
    <cellStyle name="Vírgula 2 14 2 4 2" xfId="30914"/>
    <cellStyle name="Vírgula 2 14 2 4 2 2" xfId="40057"/>
    <cellStyle name="Vírgula 2 14 2 4 3" xfId="35486"/>
    <cellStyle name="Vírgula 2 14 2 4 4" xfId="26343"/>
    <cellStyle name="Vírgula 2 14 2 4 5" xfId="44149"/>
    <cellStyle name="Vírgula 2 14 2 4 6" xfId="21770"/>
    <cellStyle name="Vírgula 2 14 2 5" xfId="14931"/>
    <cellStyle name="Vírgula 2 14 2 5 2" xfId="32435"/>
    <cellStyle name="Vírgula 2 14 2 5 2 2" xfId="41578"/>
    <cellStyle name="Vírgula 2 14 2 5 3" xfId="37007"/>
    <cellStyle name="Vírgula 2 14 2 5 4" xfId="27864"/>
    <cellStyle name="Vírgula 2 14 2 5 5" xfId="45292"/>
    <cellStyle name="Vírgula 2 14 2 5 6" xfId="23291"/>
    <cellStyle name="Vírgula 2 14 2 6" xfId="29394"/>
    <cellStyle name="Vírgula 2 14 2 6 2" xfId="38537"/>
    <cellStyle name="Vírgula 2 14 2 7" xfId="33966"/>
    <cellStyle name="Vírgula 2 14 2 8" xfId="24823"/>
    <cellStyle name="Vírgula 2 14 2 9" xfId="43007"/>
    <cellStyle name="Vírgula 2 14 3" xfId="2841"/>
    <cellStyle name="Vírgula 2 14 3 2" xfId="9431"/>
    <cellStyle name="Vírgula 2 14 3 2 2" xfId="31168"/>
    <cellStyle name="Vírgula 2 14 3 2 2 2" xfId="40311"/>
    <cellStyle name="Vírgula 2 14 3 2 3" xfId="35740"/>
    <cellStyle name="Vírgula 2 14 3 2 4" xfId="26597"/>
    <cellStyle name="Vírgula 2 14 3 2 5" xfId="44340"/>
    <cellStyle name="Vírgula 2 14 3 2 6" xfId="22024"/>
    <cellStyle name="Vírgula 2 14 3 3" xfId="16021"/>
    <cellStyle name="Vírgula 2 14 3 3 2" xfId="32689"/>
    <cellStyle name="Vírgula 2 14 3 3 2 2" xfId="41832"/>
    <cellStyle name="Vírgula 2 14 3 3 3" xfId="37261"/>
    <cellStyle name="Vírgula 2 14 3 3 4" xfId="28118"/>
    <cellStyle name="Vírgula 2 14 3 3 5" xfId="45483"/>
    <cellStyle name="Vírgula 2 14 3 3 6" xfId="23545"/>
    <cellStyle name="Vírgula 2 14 3 4" xfId="29648"/>
    <cellStyle name="Vírgula 2 14 3 4 2" xfId="38791"/>
    <cellStyle name="Vírgula 2 14 3 5" xfId="34220"/>
    <cellStyle name="Vírgula 2 14 3 6" xfId="25077"/>
    <cellStyle name="Vírgula 2 14 3 7" xfId="43198"/>
    <cellStyle name="Vírgula 2 14 3 8" xfId="20504"/>
    <cellStyle name="Vírgula 2 14 4" xfId="5039"/>
    <cellStyle name="Vírgula 2 14 4 2" xfId="11629"/>
    <cellStyle name="Vírgula 2 14 4 2 2" xfId="31674"/>
    <cellStyle name="Vírgula 2 14 4 2 2 2" xfId="40817"/>
    <cellStyle name="Vírgula 2 14 4 2 3" xfId="36246"/>
    <cellStyle name="Vírgula 2 14 4 2 4" xfId="27103"/>
    <cellStyle name="Vírgula 2 14 4 2 5" xfId="44720"/>
    <cellStyle name="Vírgula 2 14 4 2 6" xfId="22530"/>
    <cellStyle name="Vírgula 2 14 4 3" xfId="18219"/>
    <cellStyle name="Vírgula 2 14 4 3 2" xfId="33195"/>
    <cellStyle name="Vírgula 2 14 4 3 2 2" xfId="42338"/>
    <cellStyle name="Vírgula 2 14 4 3 3" xfId="37767"/>
    <cellStyle name="Vírgula 2 14 4 3 4" xfId="28624"/>
    <cellStyle name="Vírgula 2 14 4 3 5" xfId="45863"/>
    <cellStyle name="Vírgula 2 14 4 3 6" xfId="24051"/>
    <cellStyle name="Vírgula 2 14 4 4" xfId="30154"/>
    <cellStyle name="Vírgula 2 14 4 4 2" xfId="39297"/>
    <cellStyle name="Vírgula 2 14 4 5" xfId="34726"/>
    <cellStyle name="Vírgula 2 14 4 6" xfId="25583"/>
    <cellStyle name="Vírgula 2 14 4 7" xfId="43578"/>
    <cellStyle name="Vírgula 2 14 4 8" xfId="21010"/>
    <cellStyle name="Vírgula 2 14 5" xfId="7242"/>
    <cellStyle name="Vírgula 2 14 5 2" xfId="30661"/>
    <cellStyle name="Vírgula 2 14 5 2 2" xfId="39804"/>
    <cellStyle name="Vírgula 2 14 5 3" xfId="35233"/>
    <cellStyle name="Vírgula 2 14 5 4" xfId="26090"/>
    <cellStyle name="Vírgula 2 14 5 5" xfId="43959"/>
    <cellStyle name="Vírgula 2 14 5 6" xfId="21517"/>
    <cellStyle name="Vírgula 2 14 6" xfId="13832"/>
    <cellStyle name="Vírgula 2 14 6 2" xfId="32182"/>
    <cellStyle name="Vírgula 2 14 6 2 2" xfId="41325"/>
    <cellStyle name="Vírgula 2 14 6 3" xfId="36754"/>
    <cellStyle name="Vírgula 2 14 6 4" xfId="27611"/>
    <cellStyle name="Vírgula 2 14 6 5" xfId="45102"/>
    <cellStyle name="Vírgula 2 14 6 6" xfId="23038"/>
    <cellStyle name="Vírgula 2 14 7" xfId="29140"/>
    <cellStyle name="Vírgula 2 14 7 2" xfId="38283"/>
    <cellStyle name="Vírgula 2 14 8" xfId="33712"/>
    <cellStyle name="Vírgula 2 14 9" xfId="24569"/>
    <cellStyle name="Vírgula 2 15" xfId="1201"/>
    <cellStyle name="Vírgula 2 15 10" xfId="20122"/>
    <cellStyle name="Vírgula 2 15 2" xfId="3392"/>
    <cellStyle name="Vírgula 2 15 2 2" xfId="9982"/>
    <cellStyle name="Vírgula 2 15 2 2 2" xfId="31293"/>
    <cellStyle name="Vírgula 2 15 2 2 2 2" xfId="40436"/>
    <cellStyle name="Vírgula 2 15 2 2 3" xfId="35865"/>
    <cellStyle name="Vírgula 2 15 2 2 4" xfId="26722"/>
    <cellStyle name="Vírgula 2 15 2 2 5" xfId="44434"/>
    <cellStyle name="Vírgula 2 15 2 2 6" xfId="22149"/>
    <cellStyle name="Vírgula 2 15 2 3" xfId="16572"/>
    <cellStyle name="Vírgula 2 15 2 3 2" xfId="32814"/>
    <cellStyle name="Vírgula 2 15 2 3 2 2" xfId="41957"/>
    <cellStyle name="Vírgula 2 15 2 3 3" xfId="37386"/>
    <cellStyle name="Vírgula 2 15 2 3 4" xfId="28243"/>
    <cellStyle name="Vírgula 2 15 2 3 5" xfId="45577"/>
    <cellStyle name="Vírgula 2 15 2 3 6" xfId="23670"/>
    <cellStyle name="Vírgula 2 15 2 4" xfId="29773"/>
    <cellStyle name="Vírgula 2 15 2 4 2" xfId="38916"/>
    <cellStyle name="Vírgula 2 15 2 5" xfId="34345"/>
    <cellStyle name="Vírgula 2 15 2 6" xfId="25202"/>
    <cellStyle name="Vírgula 2 15 2 7" xfId="43292"/>
    <cellStyle name="Vírgula 2 15 2 8" xfId="20629"/>
    <cellStyle name="Vírgula 2 15 3" xfId="5590"/>
    <cellStyle name="Vírgula 2 15 3 2" xfId="12180"/>
    <cellStyle name="Vírgula 2 15 3 2 2" xfId="31799"/>
    <cellStyle name="Vírgula 2 15 3 2 2 2" xfId="40942"/>
    <cellStyle name="Vírgula 2 15 3 2 3" xfId="36371"/>
    <cellStyle name="Vírgula 2 15 3 2 4" xfId="27228"/>
    <cellStyle name="Vírgula 2 15 3 2 5" xfId="44814"/>
    <cellStyle name="Vírgula 2 15 3 2 6" xfId="22655"/>
    <cellStyle name="Vírgula 2 15 3 3" xfId="18770"/>
    <cellStyle name="Vírgula 2 15 3 3 2" xfId="33320"/>
    <cellStyle name="Vírgula 2 15 3 3 2 2" xfId="42463"/>
    <cellStyle name="Vírgula 2 15 3 3 3" xfId="37892"/>
    <cellStyle name="Vírgula 2 15 3 3 4" xfId="28749"/>
    <cellStyle name="Vírgula 2 15 3 3 5" xfId="45957"/>
    <cellStyle name="Vírgula 2 15 3 3 6" xfId="24176"/>
    <cellStyle name="Vírgula 2 15 3 4" xfId="30279"/>
    <cellStyle name="Vírgula 2 15 3 4 2" xfId="39422"/>
    <cellStyle name="Vírgula 2 15 3 5" xfId="34851"/>
    <cellStyle name="Vírgula 2 15 3 6" xfId="25708"/>
    <cellStyle name="Vírgula 2 15 3 7" xfId="43672"/>
    <cellStyle name="Vírgula 2 15 3 8" xfId="21135"/>
    <cellStyle name="Vírgula 2 15 4" xfId="7793"/>
    <cellStyle name="Vírgula 2 15 4 2" xfId="30786"/>
    <cellStyle name="Vírgula 2 15 4 2 2" xfId="39929"/>
    <cellStyle name="Vírgula 2 15 4 3" xfId="35358"/>
    <cellStyle name="Vírgula 2 15 4 4" xfId="26215"/>
    <cellStyle name="Vírgula 2 15 4 5" xfId="44053"/>
    <cellStyle name="Vírgula 2 15 4 6" xfId="21642"/>
    <cellStyle name="Vírgula 2 15 5" xfId="14383"/>
    <cellStyle name="Vírgula 2 15 5 2" xfId="32307"/>
    <cellStyle name="Vírgula 2 15 5 2 2" xfId="41450"/>
    <cellStyle name="Vírgula 2 15 5 3" xfId="36879"/>
    <cellStyle name="Vírgula 2 15 5 4" xfId="27736"/>
    <cellStyle name="Vírgula 2 15 5 5" xfId="45196"/>
    <cellStyle name="Vírgula 2 15 5 6" xfId="23163"/>
    <cellStyle name="Vírgula 2 15 6" xfId="29266"/>
    <cellStyle name="Vírgula 2 15 6 2" xfId="38409"/>
    <cellStyle name="Vírgula 2 15 7" xfId="33838"/>
    <cellStyle name="Vírgula 2 15 8" xfId="24695"/>
    <cellStyle name="Vírgula 2 15 9" xfId="42911"/>
    <cellStyle name="Vírgula 2 16" xfId="2290"/>
    <cellStyle name="Vírgula 2 16 2" xfId="8880"/>
    <cellStyle name="Vírgula 2 16 2 2" xfId="31039"/>
    <cellStyle name="Vírgula 2 16 2 2 2" xfId="40182"/>
    <cellStyle name="Vírgula 2 16 2 3" xfId="35611"/>
    <cellStyle name="Vírgula 2 16 2 4" xfId="26468"/>
    <cellStyle name="Vírgula 2 16 2 5" xfId="44243"/>
    <cellStyle name="Vírgula 2 16 2 6" xfId="21895"/>
    <cellStyle name="Vírgula 2 16 3" xfId="15470"/>
    <cellStyle name="Vírgula 2 16 3 2" xfId="32560"/>
    <cellStyle name="Vírgula 2 16 3 2 2" xfId="41703"/>
    <cellStyle name="Vírgula 2 16 3 3" xfId="37132"/>
    <cellStyle name="Vírgula 2 16 3 4" xfId="27989"/>
    <cellStyle name="Vírgula 2 16 3 5" xfId="45386"/>
    <cellStyle name="Vírgula 2 16 3 6" xfId="23416"/>
    <cellStyle name="Vírgula 2 16 4" xfId="29519"/>
    <cellStyle name="Vírgula 2 16 4 2" xfId="38662"/>
    <cellStyle name="Vírgula 2 16 5" xfId="34091"/>
    <cellStyle name="Vírgula 2 16 6" xfId="24948"/>
    <cellStyle name="Vírgula 2 16 7" xfId="43101"/>
    <cellStyle name="Vírgula 2 16 8" xfId="20375"/>
    <cellStyle name="Vírgula 2 17" xfId="4479"/>
    <cellStyle name="Vírgula 2 17 2" xfId="11069"/>
    <cellStyle name="Vírgula 2 17 2 2" xfId="31546"/>
    <cellStyle name="Vírgula 2 17 2 2 2" xfId="40689"/>
    <cellStyle name="Vírgula 2 17 2 3" xfId="36118"/>
    <cellStyle name="Vírgula 2 17 2 4" xfId="26975"/>
    <cellStyle name="Vírgula 2 17 2 5" xfId="44624"/>
    <cellStyle name="Vírgula 2 17 2 6" xfId="22402"/>
    <cellStyle name="Vírgula 2 17 3" xfId="17659"/>
    <cellStyle name="Vírgula 2 17 3 2" xfId="33067"/>
    <cellStyle name="Vírgula 2 17 3 2 2" xfId="42210"/>
    <cellStyle name="Vírgula 2 17 3 3" xfId="37639"/>
    <cellStyle name="Vírgula 2 17 3 4" xfId="28496"/>
    <cellStyle name="Vírgula 2 17 3 5" xfId="45767"/>
    <cellStyle name="Vírgula 2 17 3 6" xfId="23923"/>
    <cellStyle name="Vírgula 2 17 4" xfId="30026"/>
    <cellStyle name="Vírgula 2 17 4 2" xfId="39169"/>
    <cellStyle name="Vírgula 2 17 5" xfId="34598"/>
    <cellStyle name="Vírgula 2 17 6" xfId="25455"/>
    <cellStyle name="Vírgula 2 17 7" xfId="43482"/>
    <cellStyle name="Vírgula 2 17 8" xfId="20882"/>
    <cellStyle name="Vírgula 2 18" xfId="6679"/>
    <cellStyle name="Vírgula 2 18 2" xfId="30532"/>
    <cellStyle name="Vírgula 2 18 2 2" xfId="39675"/>
    <cellStyle name="Vírgula 2 18 3" xfId="35104"/>
    <cellStyle name="Vírgula 2 18 4" xfId="25961"/>
    <cellStyle name="Vírgula 2 18 5" xfId="43862"/>
    <cellStyle name="Vírgula 2 18 6" xfId="21388"/>
    <cellStyle name="Vírgula 2 19" xfId="13269"/>
    <cellStyle name="Vírgula 2 19 2" xfId="32053"/>
    <cellStyle name="Vírgula 2 19 2 2" xfId="41196"/>
    <cellStyle name="Vírgula 2 19 3" xfId="36625"/>
    <cellStyle name="Vírgula 2 19 4" xfId="27482"/>
    <cellStyle name="Vírgula 2 19 5" xfId="45005"/>
    <cellStyle name="Vírgula 2 19 6" xfId="22909"/>
    <cellStyle name="Vírgula 2 2" xfId="61"/>
    <cellStyle name="Vírgula 2 2 2" xfId="29008"/>
    <cellStyle name="Vírgula 2 2 2 2" xfId="38151"/>
    <cellStyle name="Vírgula 2 2 3" xfId="33579"/>
    <cellStyle name="Vírgula 2 2 4" xfId="24437"/>
    <cellStyle name="Vírgula 2 2 5" xfId="42720"/>
    <cellStyle name="Vírgula 2 2 6" xfId="19864"/>
    <cellStyle name="Vírgula 2 20" xfId="29004"/>
    <cellStyle name="Vírgula 2 20 2" xfId="38147"/>
    <cellStyle name="Vírgula 2 21" xfId="33575"/>
    <cellStyle name="Vírgula 2 22" xfId="24433"/>
    <cellStyle name="Vírgula 2 23" xfId="42718"/>
    <cellStyle name="Vírgula 2 24" xfId="19860"/>
    <cellStyle name="Vírgula 2 3" xfId="111"/>
    <cellStyle name="Vírgula 2 3 10" xfId="29013"/>
    <cellStyle name="Vírgula 2 3 10 2" xfId="38156"/>
    <cellStyle name="Vírgula 2 3 11" xfId="33585"/>
    <cellStyle name="Vírgula 2 3 12" xfId="24442"/>
    <cellStyle name="Vírgula 2 3 13" xfId="42723"/>
    <cellStyle name="Vírgula 2 3 14" xfId="19869"/>
    <cellStyle name="Vírgula 2 3 2" xfId="217"/>
    <cellStyle name="Vírgula 2 3 2 10" xfId="33614"/>
    <cellStyle name="Vírgula 2 3 2 11" xfId="24471"/>
    <cellStyle name="Vírgula 2 3 2 12" xfId="42744"/>
    <cellStyle name="Vírgula 2 3 2 13" xfId="19898"/>
    <cellStyle name="Vírgula 2 3 2 2" xfId="478"/>
    <cellStyle name="Vírgula 2 3 2 2 10" xfId="24533"/>
    <cellStyle name="Vírgula 2 3 2 2 11" xfId="42790"/>
    <cellStyle name="Vírgula 2 3 2 2 12" xfId="19960"/>
    <cellStyle name="Vírgula 2 3 2 2 2" xfId="1033"/>
    <cellStyle name="Vírgula 2 3 2 2 2 10" xfId="42887"/>
    <cellStyle name="Vírgula 2 3 2 2 2 11" xfId="20089"/>
    <cellStyle name="Vírgula 2 3 2 2 2 2" xfId="2136"/>
    <cellStyle name="Vírgula 2 3 2 2 2 2 10" xfId="20343"/>
    <cellStyle name="Vírgula 2 3 2 2 2 2 2" xfId="4326"/>
    <cellStyle name="Vírgula 2 3 2 2 2 2 2 2" xfId="10916"/>
    <cellStyle name="Vírgula 2 3 2 2 2 2 2 2 2" xfId="31514"/>
    <cellStyle name="Vírgula 2 3 2 2 2 2 2 2 2 2" xfId="40657"/>
    <cellStyle name="Vírgula 2 3 2 2 2 2 2 2 3" xfId="36086"/>
    <cellStyle name="Vírgula 2 3 2 2 2 2 2 2 4" xfId="26943"/>
    <cellStyle name="Vírgula 2 3 2 2 2 2 2 2 5" xfId="44600"/>
    <cellStyle name="Vírgula 2 3 2 2 2 2 2 2 6" xfId="22370"/>
    <cellStyle name="Vírgula 2 3 2 2 2 2 2 3" xfId="17506"/>
    <cellStyle name="Vírgula 2 3 2 2 2 2 2 3 2" xfId="33035"/>
    <cellStyle name="Vírgula 2 3 2 2 2 2 2 3 2 2" xfId="42178"/>
    <cellStyle name="Vírgula 2 3 2 2 2 2 2 3 3" xfId="37607"/>
    <cellStyle name="Vírgula 2 3 2 2 2 2 2 3 4" xfId="28464"/>
    <cellStyle name="Vírgula 2 3 2 2 2 2 2 3 5" xfId="45743"/>
    <cellStyle name="Vírgula 2 3 2 2 2 2 2 3 6" xfId="23891"/>
    <cellStyle name="Vírgula 2 3 2 2 2 2 2 4" xfId="29994"/>
    <cellStyle name="Vírgula 2 3 2 2 2 2 2 4 2" xfId="39137"/>
    <cellStyle name="Vírgula 2 3 2 2 2 2 2 5" xfId="34566"/>
    <cellStyle name="Vírgula 2 3 2 2 2 2 2 6" xfId="25423"/>
    <cellStyle name="Vírgula 2 3 2 2 2 2 2 7" xfId="43458"/>
    <cellStyle name="Vírgula 2 3 2 2 2 2 2 8" xfId="20850"/>
    <cellStyle name="Vírgula 2 3 2 2 2 2 3" xfId="6524"/>
    <cellStyle name="Vírgula 2 3 2 2 2 2 3 2" xfId="13114"/>
    <cellStyle name="Vírgula 2 3 2 2 2 2 3 2 2" xfId="32020"/>
    <cellStyle name="Vírgula 2 3 2 2 2 2 3 2 2 2" xfId="41163"/>
    <cellStyle name="Vírgula 2 3 2 2 2 2 3 2 3" xfId="36592"/>
    <cellStyle name="Vírgula 2 3 2 2 2 2 3 2 4" xfId="27449"/>
    <cellStyle name="Vírgula 2 3 2 2 2 2 3 2 5" xfId="44980"/>
    <cellStyle name="Vírgula 2 3 2 2 2 2 3 2 6" xfId="22876"/>
    <cellStyle name="Vírgula 2 3 2 2 2 2 3 3" xfId="19704"/>
    <cellStyle name="Vírgula 2 3 2 2 2 2 3 3 2" xfId="33541"/>
    <cellStyle name="Vírgula 2 3 2 2 2 2 3 3 2 2" xfId="42684"/>
    <cellStyle name="Vírgula 2 3 2 2 2 2 3 3 3" xfId="38113"/>
    <cellStyle name="Vírgula 2 3 2 2 2 2 3 3 4" xfId="28970"/>
    <cellStyle name="Vírgula 2 3 2 2 2 2 3 3 5" xfId="46123"/>
    <cellStyle name="Vírgula 2 3 2 2 2 2 3 3 6" xfId="24397"/>
    <cellStyle name="Vírgula 2 3 2 2 2 2 3 4" xfId="30500"/>
    <cellStyle name="Vírgula 2 3 2 2 2 2 3 4 2" xfId="39643"/>
    <cellStyle name="Vírgula 2 3 2 2 2 2 3 5" xfId="35072"/>
    <cellStyle name="Vírgula 2 3 2 2 2 2 3 6" xfId="25929"/>
    <cellStyle name="Vírgula 2 3 2 2 2 2 3 7" xfId="43838"/>
    <cellStyle name="Vírgula 2 3 2 2 2 2 3 8" xfId="21356"/>
    <cellStyle name="Vírgula 2 3 2 2 2 2 4" xfId="8727"/>
    <cellStyle name="Vírgula 2 3 2 2 2 2 4 2" xfId="31007"/>
    <cellStyle name="Vírgula 2 3 2 2 2 2 4 2 2" xfId="40150"/>
    <cellStyle name="Vírgula 2 3 2 2 2 2 4 3" xfId="35579"/>
    <cellStyle name="Vírgula 2 3 2 2 2 2 4 4" xfId="26436"/>
    <cellStyle name="Vírgula 2 3 2 2 2 2 4 5" xfId="44219"/>
    <cellStyle name="Vírgula 2 3 2 2 2 2 4 6" xfId="21863"/>
    <cellStyle name="Vírgula 2 3 2 2 2 2 5" xfId="15317"/>
    <cellStyle name="Vírgula 2 3 2 2 2 2 5 2" xfId="32528"/>
    <cellStyle name="Vírgula 2 3 2 2 2 2 5 2 2" xfId="41671"/>
    <cellStyle name="Vírgula 2 3 2 2 2 2 5 3" xfId="37100"/>
    <cellStyle name="Vírgula 2 3 2 2 2 2 5 4" xfId="27957"/>
    <cellStyle name="Vírgula 2 3 2 2 2 2 5 5" xfId="45362"/>
    <cellStyle name="Vírgula 2 3 2 2 2 2 5 6" xfId="23384"/>
    <cellStyle name="Vírgula 2 3 2 2 2 2 6" xfId="29487"/>
    <cellStyle name="Vírgula 2 3 2 2 2 2 6 2" xfId="38630"/>
    <cellStyle name="Vírgula 2 3 2 2 2 2 7" xfId="34059"/>
    <cellStyle name="Vírgula 2 3 2 2 2 2 8" xfId="24916"/>
    <cellStyle name="Vírgula 2 3 2 2 2 2 9" xfId="43077"/>
    <cellStyle name="Vírgula 2 3 2 2 2 3" xfId="3227"/>
    <cellStyle name="Vírgula 2 3 2 2 2 3 2" xfId="9817"/>
    <cellStyle name="Vírgula 2 3 2 2 2 3 2 2" xfId="31261"/>
    <cellStyle name="Vírgula 2 3 2 2 2 3 2 2 2" xfId="40404"/>
    <cellStyle name="Vírgula 2 3 2 2 2 3 2 3" xfId="35833"/>
    <cellStyle name="Vírgula 2 3 2 2 2 3 2 4" xfId="26690"/>
    <cellStyle name="Vírgula 2 3 2 2 2 3 2 5" xfId="44410"/>
    <cellStyle name="Vírgula 2 3 2 2 2 3 2 6" xfId="22117"/>
    <cellStyle name="Vírgula 2 3 2 2 2 3 3" xfId="16407"/>
    <cellStyle name="Vírgula 2 3 2 2 2 3 3 2" xfId="32782"/>
    <cellStyle name="Vírgula 2 3 2 2 2 3 3 2 2" xfId="41925"/>
    <cellStyle name="Vírgula 2 3 2 2 2 3 3 3" xfId="37354"/>
    <cellStyle name="Vírgula 2 3 2 2 2 3 3 4" xfId="28211"/>
    <cellStyle name="Vírgula 2 3 2 2 2 3 3 5" xfId="45553"/>
    <cellStyle name="Vírgula 2 3 2 2 2 3 3 6" xfId="23638"/>
    <cellStyle name="Vírgula 2 3 2 2 2 3 4" xfId="29741"/>
    <cellStyle name="Vírgula 2 3 2 2 2 3 4 2" xfId="38884"/>
    <cellStyle name="Vírgula 2 3 2 2 2 3 5" xfId="34313"/>
    <cellStyle name="Vírgula 2 3 2 2 2 3 6" xfId="25170"/>
    <cellStyle name="Vírgula 2 3 2 2 2 3 7" xfId="43268"/>
    <cellStyle name="Vírgula 2 3 2 2 2 3 8" xfId="20597"/>
    <cellStyle name="Vírgula 2 3 2 2 2 4" xfId="5425"/>
    <cellStyle name="Vírgula 2 3 2 2 2 4 2" xfId="12015"/>
    <cellStyle name="Vírgula 2 3 2 2 2 4 2 2" xfId="31767"/>
    <cellStyle name="Vírgula 2 3 2 2 2 4 2 2 2" xfId="40910"/>
    <cellStyle name="Vírgula 2 3 2 2 2 4 2 3" xfId="36339"/>
    <cellStyle name="Vírgula 2 3 2 2 2 4 2 4" xfId="27196"/>
    <cellStyle name="Vírgula 2 3 2 2 2 4 2 5" xfId="44790"/>
    <cellStyle name="Vírgula 2 3 2 2 2 4 2 6" xfId="22623"/>
    <cellStyle name="Vírgula 2 3 2 2 2 4 3" xfId="18605"/>
    <cellStyle name="Vírgula 2 3 2 2 2 4 3 2" xfId="33288"/>
    <cellStyle name="Vírgula 2 3 2 2 2 4 3 2 2" xfId="42431"/>
    <cellStyle name="Vírgula 2 3 2 2 2 4 3 3" xfId="37860"/>
    <cellStyle name="Vírgula 2 3 2 2 2 4 3 4" xfId="28717"/>
    <cellStyle name="Vírgula 2 3 2 2 2 4 3 5" xfId="45933"/>
    <cellStyle name="Vírgula 2 3 2 2 2 4 3 6" xfId="24144"/>
    <cellStyle name="Vírgula 2 3 2 2 2 4 4" xfId="30247"/>
    <cellStyle name="Vírgula 2 3 2 2 2 4 4 2" xfId="39390"/>
    <cellStyle name="Vírgula 2 3 2 2 2 4 5" xfId="34819"/>
    <cellStyle name="Vírgula 2 3 2 2 2 4 6" xfId="25676"/>
    <cellStyle name="Vírgula 2 3 2 2 2 4 7" xfId="43648"/>
    <cellStyle name="Vírgula 2 3 2 2 2 4 8" xfId="21103"/>
    <cellStyle name="Vírgula 2 3 2 2 2 5" xfId="7628"/>
    <cellStyle name="Vírgula 2 3 2 2 2 5 2" xfId="30754"/>
    <cellStyle name="Vírgula 2 3 2 2 2 5 2 2" xfId="39897"/>
    <cellStyle name="Vírgula 2 3 2 2 2 5 3" xfId="35326"/>
    <cellStyle name="Vírgula 2 3 2 2 2 5 4" xfId="26183"/>
    <cellStyle name="Vírgula 2 3 2 2 2 5 5" xfId="44029"/>
    <cellStyle name="Vírgula 2 3 2 2 2 5 6" xfId="21610"/>
    <cellStyle name="Vírgula 2 3 2 2 2 6" xfId="14218"/>
    <cellStyle name="Vírgula 2 3 2 2 2 6 2" xfId="32275"/>
    <cellStyle name="Vírgula 2 3 2 2 2 6 2 2" xfId="41418"/>
    <cellStyle name="Vírgula 2 3 2 2 2 6 3" xfId="36847"/>
    <cellStyle name="Vírgula 2 3 2 2 2 6 4" xfId="27704"/>
    <cellStyle name="Vírgula 2 3 2 2 2 6 5" xfId="45172"/>
    <cellStyle name="Vírgula 2 3 2 2 2 6 6" xfId="23131"/>
    <cellStyle name="Vírgula 2 3 2 2 2 7" xfId="29233"/>
    <cellStyle name="Vírgula 2 3 2 2 2 7 2" xfId="38376"/>
    <cellStyle name="Vírgula 2 3 2 2 2 8" xfId="33805"/>
    <cellStyle name="Vírgula 2 3 2 2 2 9" xfId="24662"/>
    <cellStyle name="Vírgula 2 3 2 2 3" xfId="1584"/>
    <cellStyle name="Vírgula 2 3 2 2 3 10" xfId="20214"/>
    <cellStyle name="Vírgula 2 3 2 2 3 2" xfId="3775"/>
    <cellStyle name="Vírgula 2 3 2 2 3 2 2" xfId="10365"/>
    <cellStyle name="Vírgula 2 3 2 2 3 2 2 2" xfId="31385"/>
    <cellStyle name="Vírgula 2 3 2 2 3 2 2 2 2" xfId="40528"/>
    <cellStyle name="Vírgula 2 3 2 2 3 2 2 3" xfId="35957"/>
    <cellStyle name="Vírgula 2 3 2 2 3 2 2 4" xfId="26814"/>
    <cellStyle name="Vírgula 2 3 2 2 3 2 2 5" xfId="44503"/>
    <cellStyle name="Vírgula 2 3 2 2 3 2 2 6" xfId="22241"/>
    <cellStyle name="Vírgula 2 3 2 2 3 2 3" xfId="16955"/>
    <cellStyle name="Vírgula 2 3 2 2 3 2 3 2" xfId="32906"/>
    <cellStyle name="Vírgula 2 3 2 2 3 2 3 2 2" xfId="42049"/>
    <cellStyle name="Vírgula 2 3 2 2 3 2 3 3" xfId="37478"/>
    <cellStyle name="Vírgula 2 3 2 2 3 2 3 4" xfId="28335"/>
    <cellStyle name="Vírgula 2 3 2 2 3 2 3 5" xfId="45646"/>
    <cellStyle name="Vírgula 2 3 2 2 3 2 3 6" xfId="23762"/>
    <cellStyle name="Vírgula 2 3 2 2 3 2 4" xfId="29865"/>
    <cellStyle name="Vírgula 2 3 2 2 3 2 4 2" xfId="39008"/>
    <cellStyle name="Vírgula 2 3 2 2 3 2 5" xfId="34437"/>
    <cellStyle name="Vírgula 2 3 2 2 3 2 6" xfId="25294"/>
    <cellStyle name="Vírgula 2 3 2 2 3 2 7" xfId="43361"/>
    <cellStyle name="Vírgula 2 3 2 2 3 2 8" xfId="20721"/>
    <cellStyle name="Vírgula 2 3 2 2 3 3" xfId="5973"/>
    <cellStyle name="Vírgula 2 3 2 2 3 3 2" xfId="12563"/>
    <cellStyle name="Vírgula 2 3 2 2 3 3 2 2" xfId="31891"/>
    <cellStyle name="Vírgula 2 3 2 2 3 3 2 2 2" xfId="41034"/>
    <cellStyle name="Vírgula 2 3 2 2 3 3 2 3" xfId="36463"/>
    <cellStyle name="Vírgula 2 3 2 2 3 3 2 4" xfId="27320"/>
    <cellStyle name="Vírgula 2 3 2 2 3 3 2 5" xfId="44883"/>
    <cellStyle name="Vírgula 2 3 2 2 3 3 2 6" xfId="22747"/>
    <cellStyle name="Vírgula 2 3 2 2 3 3 3" xfId="19153"/>
    <cellStyle name="Vírgula 2 3 2 2 3 3 3 2" xfId="33412"/>
    <cellStyle name="Vírgula 2 3 2 2 3 3 3 2 2" xfId="42555"/>
    <cellStyle name="Vírgula 2 3 2 2 3 3 3 3" xfId="37984"/>
    <cellStyle name="Vírgula 2 3 2 2 3 3 3 4" xfId="28841"/>
    <cellStyle name="Vírgula 2 3 2 2 3 3 3 5" xfId="46026"/>
    <cellStyle name="Vírgula 2 3 2 2 3 3 3 6" xfId="24268"/>
    <cellStyle name="Vírgula 2 3 2 2 3 3 4" xfId="30371"/>
    <cellStyle name="Vírgula 2 3 2 2 3 3 4 2" xfId="39514"/>
    <cellStyle name="Vírgula 2 3 2 2 3 3 5" xfId="34943"/>
    <cellStyle name="Vírgula 2 3 2 2 3 3 6" xfId="25800"/>
    <cellStyle name="Vírgula 2 3 2 2 3 3 7" xfId="43741"/>
    <cellStyle name="Vírgula 2 3 2 2 3 3 8" xfId="21227"/>
    <cellStyle name="Vírgula 2 3 2 2 3 4" xfId="8176"/>
    <cellStyle name="Vírgula 2 3 2 2 3 4 2" xfId="30878"/>
    <cellStyle name="Vírgula 2 3 2 2 3 4 2 2" xfId="40021"/>
    <cellStyle name="Vírgula 2 3 2 2 3 4 3" xfId="35450"/>
    <cellStyle name="Vírgula 2 3 2 2 3 4 4" xfId="26307"/>
    <cellStyle name="Vírgula 2 3 2 2 3 4 5" xfId="44122"/>
    <cellStyle name="Vírgula 2 3 2 2 3 4 6" xfId="21734"/>
    <cellStyle name="Vírgula 2 3 2 2 3 5" xfId="14766"/>
    <cellStyle name="Vírgula 2 3 2 2 3 5 2" xfId="32399"/>
    <cellStyle name="Vírgula 2 3 2 2 3 5 2 2" xfId="41542"/>
    <cellStyle name="Vírgula 2 3 2 2 3 5 3" xfId="36971"/>
    <cellStyle name="Vírgula 2 3 2 2 3 5 4" xfId="27828"/>
    <cellStyle name="Vírgula 2 3 2 2 3 5 5" xfId="45265"/>
    <cellStyle name="Vírgula 2 3 2 2 3 5 6" xfId="23255"/>
    <cellStyle name="Vírgula 2 3 2 2 3 6" xfId="29358"/>
    <cellStyle name="Vírgula 2 3 2 2 3 6 2" xfId="38501"/>
    <cellStyle name="Vírgula 2 3 2 2 3 7" xfId="33930"/>
    <cellStyle name="Vírgula 2 3 2 2 3 8" xfId="24787"/>
    <cellStyle name="Vírgula 2 3 2 2 3 9" xfId="42980"/>
    <cellStyle name="Vírgula 2 3 2 2 4" xfId="2676"/>
    <cellStyle name="Vírgula 2 3 2 2 4 2" xfId="9266"/>
    <cellStyle name="Vírgula 2 3 2 2 4 2 2" xfId="31132"/>
    <cellStyle name="Vírgula 2 3 2 2 4 2 2 2" xfId="40275"/>
    <cellStyle name="Vírgula 2 3 2 2 4 2 3" xfId="35704"/>
    <cellStyle name="Vírgula 2 3 2 2 4 2 4" xfId="26561"/>
    <cellStyle name="Vírgula 2 3 2 2 4 2 5" xfId="44313"/>
    <cellStyle name="Vírgula 2 3 2 2 4 2 6" xfId="21988"/>
    <cellStyle name="Vírgula 2 3 2 2 4 3" xfId="15856"/>
    <cellStyle name="Vírgula 2 3 2 2 4 3 2" xfId="32653"/>
    <cellStyle name="Vírgula 2 3 2 2 4 3 2 2" xfId="41796"/>
    <cellStyle name="Vírgula 2 3 2 2 4 3 3" xfId="37225"/>
    <cellStyle name="Vírgula 2 3 2 2 4 3 4" xfId="28082"/>
    <cellStyle name="Vírgula 2 3 2 2 4 3 5" xfId="45456"/>
    <cellStyle name="Vírgula 2 3 2 2 4 3 6" xfId="23509"/>
    <cellStyle name="Vírgula 2 3 2 2 4 4" xfId="29612"/>
    <cellStyle name="Vírgula 2 3 2 2 4 4 2" xfId="38755"/>
    <cellStyle name="Vírgula 2 3 2 2 4 5" xfId="34184"/>
    <cellStyle name="Vírgula 2 3 2 2 4 6" xfId="25041"/>
    <cellStyle name="Vírgula 2 3 2 2 4 7" xfId="43171"/>
    <cellStyle name="Vírgula 2 3 2 2 4 8" xfId="20468"/>
    <cellStyle name="Vírgula 2 3 2 2 5" xfId="4862"/>
    <cellStyle name="Vírgula 2 3 2 2 5 2" xfId="11452"/>
    <cellStyle name="Vírgula 2 3 2 2 5 2 2" xfId="31638"/>
    <cellStyle name="Vírgula 2 3 2 2 5 2 2 2" xfId="40781"/>
    <cellStyle name="Vírgula 2 3 2 2 5 2 3" xfId="36210"/>
    <cellStyle name="Vírgula 2 3 2 2 5 2 4" xfId="27067"/>
    <cellStyle name="Vírgula 2 3 2 2 5 2 5" xfId="44693"/>
    <cellStyle name="Vírgula 2 3 2 2 5 2 6" xfId="22494"/>
    <cellStyle name="Vírgula 2 3 2 2 5 3" xfId="18042"/>
    <cellStyle name="Vírgula 2 3 2 2 5 3 2" xfId="33159"/>
    <cellStyle name="Vírgula 2 3 2 2 5 3 2 2" xfId="42302"/>
    <cellStyle name="Vírgula 2 3 2 2 5 3 3" xfId="37731"/>
    <cellStyle name="Vírgula 2 3 2 2 5 3 4" xfId="28588"/>
    <cellStyle name="Vírgula 2 3 2 2 5 3 5" xfId="45836"/>
    <cellStyle name="Vírgula 2 3 2 2 5 3 6" xfId="24015"/>
    <cellStyle name="Vírgula 2 3 2 2 5 4" xfId="30118"/>
    <cellStyle name="Vírgula 2 3 2 2 5 4 2" xfId="39261"/>
    <cellStyle name="Vírgula 2 3 2 2 5 5" xfId="34690"/>
    <cellStyle name="Vírgula 2 3 2 2 5 6" xfId="25547"/>
    <cellStyle name="Vírgula 2 3 2 2 5 7" xfId="43551"/>
    <cellStyle name="Vírgula 2 3 2 2 5 8" xfId="20974"/>
    <cellStyle name="Vírgula 2 3 2 2 6" xfId="7065"/>
    <cellStyle name="Vírgula 2 3 2 2 6 2" xfId="30625"/>
    <cellStyle name="Vírgula 2 3 2 2 6 2 2" xfId="39768"/>
    <cellStyle name="Vírgula 2 3 2 2 6 3" xfId="35197"/>
    <cellStyle name="Vírgula 2 3 2 2 6 4" xfId="26054"/>
    <cellStyle name="Vírgula 2 3 2 2 6 5" xfId="43932"/>
    <cellStyle name="Vírgula 2 3 2 2 6 6" xfId="21481"/>
    <cellStyle name="Vírgula 2 3 2 2 7" xfId="13655"/>
    <cellStyle name="Vírgula 2 3 2 2 7 2" xfId="32146"/>
    <cellStyle name="Vírgula 2 3 2 2 7 2 2" xfId="41289"/>
    <cellStyle name="Vírgula 2 3 2 2 7 3" xfId="36718"/>
    <cellStyle name="Vírgula 2 3 2 2 7 4" xfId="27575"/>
    <cellStyle name="Vírgula 2 3 2 2 7 5" xfId="45075"/>
    <cellStyle name="Vírgula 2 3 2 2 7 6" xfId="23002"/>
    <cellStyle name="Vírgula 2 3 2 2 8" xfId="29104"/>
    <cellStyle name="Vírgula 2 3 2 2 8 2" xfId="38247"/>
    <cellStyle name="Vírgula 2 3 2 2 9" xfId="33676"/>
    <cellStyle name="Vírgula 2 3 2 3" xfId="777"/>
    <cellStyle name="Vírgula 2 3 2 3 10" xfId="42842"/>
    <cellStyle name="Vírgula 2 3 2 3 11" xfId="20029"/>
    <cellStyle name="Vírgula 2 3 2 3 2" xfId="1880"/>
    <cellStyle name="Vírgula 2 3 2 3 2 10" xfId="20283"/>
    <cellStyle name="Vírgula 2 3 2 3 2 2" xfId="4070"/>
    <cellStyle name="Vírgula 2 3 2 3 2 2 2" xfId="10660"/>
    <cellStyle name="Vírgula 2 3 2 3 2 2 2 2" xfId="31454"/>
    <cellStyle name="Vírgula 2 3 2 3 2 2 2 2 2" xfId="40597"/>
    <cellStyle name="Vírgula 2 3 2 3 2 2 2 3" xfId="36026"/>
    <cellStyle name="Vírgula 2 3 2 3 2 2 2 4" xfId="26883"/>
    <cellStyle name="Vírgula 2 3 2 3 2 2 2 5" xfId="44555"/>
    <cellStyle name="Vírgula 2 3 2 3 2 2 2 6" xfId="22310"/>
    <cellStyle name="Vírgula 2 3 2 3 2 2 3" xfId="17250"/>
    <cellStyle name="Vírgula 2 3 2 3 2 2 3 2" xfId="32975"/>
    <cellStyle name="Vírgula 2 3 2 3 2 2 3 2 2" xfId="42118"/>
    <cellStyle name="Vírgula 2 3 2 3 2 2 3 3" xfId="37547"/>
    <cellStyle name="Vírgula 2 3 2 3 2 2 3 4" xfId="28404"/>
    <cellStyle name="Vírgula 2 3 2 3 2 2 3 5" xfId="45698"/>
    <cellStyle name="Vírgula 2 3 2 3 2 2 3 6" xfId="23831"/>
    <cellStyle name="Vírgula 2 3 2 3 2 2 4" xfId="29934"/>
    <cellStyle name="Vírgula 2 3 2 3 2 2 4 2" xfId="39077"/>
    <cellStyle name="Vírgula 2 3 2 3 2 2 5" xfId="34506"/>
    <cellStyle name="Vírgula 2 3 2 3 2 2 6" xfId="25363"/>
    <cellStyle name="Vírgula 2 3 2 3 2 2 7" xfId="43413"/>
    <cellStyle name="Vírgula 2 3 2 3 2 2 8" xfId="20790"/>
    <cellStyle name="Vírgula 2 3 2 3 2 3" xfId="6268"/>
    <cellStyle name="Vírgula 2 3 2 3 2 3 2" xfId="12858"/>
    <cellStyle name="Vírgula 2 3 2 3 2 3 2 2" xfId="31960"/>
    <cellStyle name="Vírgula 2 3 2 3 2 3 2 2 2" xfId="41103"/>
    <cellStyle name="Vírgula 2 3 2 3 2 3 2 3" xfId="36532"/>
    <cellStyle name="Vírgula 2 3 2 3 2 3 2 4" xfId="27389"/>
    <cellStyle name="Vírgula 2 3 2 3 2 3 2 5" xfId="44935"/>
    <cellStyle name="Vírgula 2 3 2 3 2 3 2 6" xfId="22816"/>
    <cellStyle name="Vírgula 2 3 2 3 2 3 3" xfId="19448"/>
    <cellStyle name="Vírgula 2 3 2 3 2 3 3 2" xfId="33481"/>
    <cellStyle name="Vírgula 2 3 2 3 2 3 3 2 2" xfId="42624"/>
    <cellStyle name="Vírgula 2 3 2 3 2 3 3 3" xfId="38053"/>
    <cellStyle name="Vírgula 2 3 2 3 2 3 3 4" xfId="28910"/>
    <cellStyle name="Vírgula 2 3 2 3 2 3 3 5" xfId="46078"/>
    <cellStyle name="Vírgula 2 3 2 3 2 3 3 6" xfId="24337"/>
    <cellStyle name="Vírgula 2 3 2 3 2 3 4" xfId="30440"/>
    <cellStyle name="Vírgula 2 3 2 3 2 3 4 2" xfId="39583"/>
    <cellStyle name="Vírgula 2 3 2 3 2 3 5" xfId="35012"/>
    <cellStyle name="Vírgula 2 3 2 3 2 3 6" xfId="25869"/>
    <cellStyle name="Vírgula 2 3 2 3 2 3 7" xfId="43793"/>
    <cellStyle name="Vírgula 2 3 2 3 2 3 8" xfId="21296"/>
    <cellStyle name="Vírgula 2 3 2 3 2 4" xfId="8471"/>
    <cellStyle name="Vírgula 2 3 2 3 2 4 2" xfId="30947"/>
    <cellStyle name="Vírgula 2 3 2 3 2 4 2 2" xfId="40090"/>
    <cellStyle name="Vírgula 2 3 2 3 2 4 3" xfId="35519"/>
    <cellStyle name="Vírgula 2 3 2 3 2 4 4" xfId="26376"/>
    <cellStyle name="Vírgula 2 3 2 3 2 4 5" xfId="44174"/>
    <cellStyle name="Vírgula 2 3 2 3 2 4 6" xfId="21803"/>
    <cellStyle name="Vírgula 2 3 2 3 2 5" xfId="15061"/>
    <cellStyle name="Vírgula 2 3 2 3 2 5 2" xfId="32468"/>
    <cellStyle name="Vírgula 2 3 2 3 2 5 2 2" xfId="41611"/>
    <cellStyle name="Vírgula 2 3 2 3 2 5 3" xfId="37040"/>
    <cellStyle name="Vírgula 2 3 2 3 2 5 4" xfId="27897"/>
    <cellStyle name="Vírgula 2 3 2 3 2 5 5" xfId="45317"/>
    <cellStyle name="Vírgula 2 3 2 3 2 5 6" xfId="23324"/>
    <cellStyle name="Vírgula 2 3 2 3 2 6" xfId="29427"/>
    <cellStyle name="Vírgula 2 3 2 3 2 6 2" xfId="38570"/>
    <cellStyle name="Vírgula 2 3 2 3 2 7" xfId="33999"/>
    <cellStyle name="Vírgula 2 3 2 3 2 8" xfId="24856"/>
    <cellStyle name="Vírgula 2 3 2 3 2 9" xfId="43032"/>
    <cellStyle name="Vírgula 2 3 2 3 3" xfId="2971"/>
    <cellStyle name="Vírgula 2 3 2 3 3 2" xfId="9561"/>
    <cellStyle name="Vírgula 2 3 2 3 3 2 2" xfId="31201"/>
    <cellStyle name="Vírgula 2 3 2 3 3 2 2 2" xfId="40344"/>
    <cellStyle name="Vírgula 2 3 2 3 3 2 3" xfId="35773"/>
    <cellStyle name="Vírgula 2 3 2 3 3 2 4" xfId="26630"/>
    <cellStyle name="Vírgula 2 3 2 3 3 2 5" xfId="44365"/>
    <cellStyle name="Vírgula 2 3 2 3 3 2 6" xfId="22057"/>
    <cellStyle name="Vírgula 2 3 2 3 3 3" xfId="16151"/>
    <cellStyle name="Vírgula 2 3 2 3 3 3 2" xfId="32722"/>
    <cellStyle name="Vírgula 2 3 2 3 3 3 2 2" xfId="41865"/>
    <cellStyle name="Vírgula 2 3 2 3 3 3 3" xfId="37294"/>
    <cellStyle name="Vírgula 2 3 2 3 3 3 4" xfId="28151"/>
    <cellStyle name="Vírgula 2 3 2 3 3 3 5" xfId="45508"/>
    <cellStyle name="Vírgula 2 3 2 3 3 3 6" xfId="23578"/>
    <cellStyle name="Vírgula 2 3 2 3 3 4" xfId="29681"/>
    <cellStyle name="Vírgula 2 3 2 3 3 4 2" xfId="38824"/>
    <cellStyle name="Vírgula 2 3 2 3 3 5" xfId="34253"/>
    <cellStyle name="Vírgula 2 3 2 3 3 6" xfId="25110"/>
    <cellStyle name="Vírgula 2 3 2 3 3 7" xfId="43223"/>
    <cellStyle name="Vírgula 2 3 2 3 3 8" xfId="20537"/>
    <cellStyle name="Vírgula 2 3 2 3 4" xfId="5169"/>
    <cellStyle name="Vírgula 2 3 2 3 4 2" xfId="11759"/>
    <cellStyle name="Vírgula 2 3 2 3 4 2 2" xfId="31707"/>
    <cellStyle name="Vírgula 2 3 2 3 4 2 2 2" xfId="40850"/>
    <cellStyle name="Vírgula 2 3 2 3 4 2 3" xfId="36279"/>
    <cellStyle name="Vírgula 2 3 2 3 4 2 4" xfId="27136"/>
    <cellStyle name="Vírgula 2 3 2 3 4 2 5" xfId="44745"/>
    <cellStyle name="Vírgula 2 3 2 3 4 2 6" xfId="22563"/>
    <cellStyle name="Vírgula 2 3 2 3 4 3" xfId="18349"/>
    <cellStyle name="Vírgula 2 3 2 3 4 3 2" xfId="33228"/>
    <cellStyle name="Vírgula 2 3 2 3 4 3 2 2" xfId="42371"/>
    <cellStyle name="Vírgula 2 3 2 3 4 3 3" xfId="37800"/>
    <cellStyle name="Vírgula 2 3 2 3 4 3 4" xfId="28657"/>
    <cellStyle name="Vírgula 2 3 2 3 4 3 5" xfId="45888"/>
    <cellStyle name="Vírgula 2 3 2 3 4 3 6" xfId="24084"/>
    <cellStyle name="Vírgula 2 3 2 3 4 4" xfId="30187"/>
    <cellStyle name="Vírgula 2 3 2 3 4 4 2" xfId="39330"/>
    <cellStyle name="Vírgula 2 3 2 3 4 5" xfId="34759"/>
    <cellStyle name="Vírgula 2 3 2 3 4 6" xfId="25616"/>
    <cellStyle name="Vírgula 2 3 2 3 4 7" xfId="43603"/>
    <cellStyle name="Vírgula 2 3 2 3 4 8" xfId="21043"/>
    <cellStyle name="Vírgula 2 3 2 3 5" xfId="7372"/>
    <cellStyle name="Vírgula 2 3 2 3 5 2" xfId="30694"/>
    <cellStyle name="Vírgula 2 3 2 3 5 2 2" xfId="39837"/>
    <cellStyle name="Vírgula 2 3 2 3 5 3" xfId="35266"/>
    <cellStyle name="Vírgula 2 3 2 3 5 4" xfId="26123"/>
    <cellStyle name="Vírgula 2 3 2 3 5 5" xfId="43984"/>
    <cellStyle name="Vírgula 2 3 2 3 5 6" xfId="21550"/>
    <cellStyle name="Vírgula 2 3 2 3 6" xfId="13962"/>
    <cellStyle name="Vírgula 2 3 2 3 6 2" xfId="32215"/>
    <cellStyle name="Vírgula 2 3 2 3 6 2 2" xfId="41358"/>
    <cellStyle name="Vírgula 2 3 2 3 6 3" xfId="36787"/>
    <cellStyle name="Vírgula 2 3 2 3 6 4" xfId="27644"/>
    <cellStyle name="Vírgula 2 3 2 3 6 5" xfId="45127"/>
    <cellStyle name="Vírgula 2 3 2 3 6 6" xfId="23071"/>
    <cellStyle name="Vírgula 2 3 2 3 7" xfId="29173"/>
    <cellStyle name="Vírgula 2 3 2 3 7 2" xfId="38316"/>
    <cellStyle name="Vírgula 2 3 2 3 8" xfId="33745"/>
    <cellStyle name="Vírgula 2 3 2 3 9" xfId="24602"/>
    <cellStyle name="Vírgula 2 3 2 4" xfId="1328"/>
    <cellStyle name="Vírgula 2 3 2 4 10" xfId="20154"/>
    <cellStyle name="Vírgula 2 3 2 4 2" xfId="3519"/>
    <cellStyle name="Vírgula 2 3 2 4 2 2" xfId="10109"/>
    <cellStyle name="Vírgula 2 3 2 4 2 2 2" xfId="31325"/>
    <cellStyle name="Vírgula 2 3 2 4 2 2 2 2" xfId="40468"/>
    <cellStyle name="Vírgula 2 3 2 4 2 2 3" xfId="35897"/>
    <cellStyle name="Vírgula 2 3 2 4 2 2 4" xfId="26754"/>
    <cellStyle name="Vírgula 2 3 2 4 2 2 5" xfId="44458"/>
    <cellStyle name="Vírgula 2 3 2 4 2 2 6" xfId="22181"/>
    <cellStyle name="Vírgula 2 3 2 4 2 3" xfId="16699"/>
    <cellStyle name="Vírgula 2 3 2 4 2 3 2" xfId="32846"/>
    <cellStyle name="Vírgula 2 3 2 4 2 3 2 2" xfId="41989"/>
    <cellStyle name="Vírgula 2 3 2 4 2 3 3" xfId="37418"/>
    <cellStyle name="Vírgula 2 3 2 4 2 3 4" xfId="28275"/>
    <cellStyle name="Vírgula 2 3 2 4 2 3 5" xfId="45601"/>
    <cellStyle name="Vírgula 2 3 2 4 2 3 6" xfId="23702"/>
    <cellStyle name="Vírgula 2 3 2 4 2 4" xfId="29805"/>
    <cellStyle name="Vírgula 2 3 2 4 2 4 2" xfId="38948"/>
    <cellStyle name="Vírgula 2 3 2 4 2 5" xfId="34377"/>
    <cellStyle name="Vírgula 2 3 2 4 2 6" xfId="25234"/>
    <cellStyle name="Vírgula 2 3 2 4 2 7" xfId="43316"/>
    <cellStyle name="Vírgula 2 3 2 4 2 8" xfId="20661"/>
    <cellStyle name="Vírgula 2 3 2 4 3" xfId="5717"/>
    <cellStyle name="Vírgula 2 3 2 4 3 2" xfId="12307"/>
    <cellStyle name="Vírgula 2 3 2 4 3 2 2" xfId="31831"/>
    <cellStyle name="Vírgula 2 3 2 4 3 2 2 2" xfId="40974"/>
    <cellStyle name="Vírgula 2 3 2 4 3 2 3" xfId="36403"/>
    <cellStyle name="Vírgula 2 3 2 4 3 2 4" xfId="27260"/>
    <cellStyle name="Vírgula 2 3 2 4 3 2 5" xfId="44838"/>
    <cellStyle name="Vírgula 2 3 2 4 3 2 6" xfId="22687"/>
    <cellStyle name="Vírgula 2 3 2 4 3 3" xfId="18897"/>
    <cellStyle name="Vírgula 2 3 2 4 3 3 2" xfId="33352"/>
    <cellStyle name="Vírgula 2 3 2 4 3 3 2 2" xfId="42495"/>
    <cellStyle name="Vírgula 2 3 2 4 3 3 3" xfId="37924"/>
    <cellStyle name="Vírgula 2 3 2 4 3 3 4" xfId="28781"/>
    <cellStyle name="Vírgula 2 3 2 4 3 3 5" xfId="45981"/>
    <cellStyle name="Vírgula 2 3 2 4 3 3 6" xfId="24208"/>
    <cellStyle name="Vírgula 2 3 2 4 3 4" xfId="30311"/>
    <cellStyle name="Vírgula 2 3 2 4 3 4 2" xfId="39454"/>
    <cellStyle name="Vírgula 2 3 2 4 3 5" xfId="34883"/>
    <cellStyle name="Vírgula 2 3 2 4 3 6" xfId="25740"/>
    <cellStyle name="Vírgula 2 3 2 4 3 7" xfId="43696"/>
    <cellStyle name="Vírgula 2 3 2 4 3 8" xfId="21167"/>
    <cellStyle name="Vírgula 2 3 2 4 4" xfId="7920"/>
    <cellStyle name="Vírgula 2 3 2 4 4 2" xfId="30818"/>
    <cellStyle name="Vírgula 2 3 2 4 4 2 2" xfId="39961"/>
    <cellStyle name="Vírgula 2 3 2 4 4 3" xfId="35390"/>
    <cellStyle name="Vírgula 2 3 2 4 4 4" xfId="26247"/>
    <cellStyle name="Vírgula 2 3 2 4 4 5" xfId="44077"/>
    <cellStyle name="Vírgula 2 3 2 4 4 6" xfId="21674"/>
    <cellStyle name="Vírgula 2 3 2 4 5" xfId="14510"/>
    <cellStyle name="Vírgula 2 3 2 4 5 2" xfId="32339"/>
    <cellStyle name="Vírgula 2 3 2 4 5 2 2" xfId="41482"/>
    <cellStyle name="Vírgula 2 3 2 4 5 3" xfId="36911"/>
    <cellStyle name="Vírgula 2 3 2 4 5 4" xfId="27768"/>
    <cellStyle name="Vírgula 2 3 2 4 5 5" xfId="45220"/>
    <cellStyle name="Vírgula 2 3 2 4 5 6" xfId="23195"/>
    <cellStyle name="Vírgula 2 3 2 4 6" xfId="29298"/>
    <cellStyle name="Vírgula 2 3 2 4 6 2" xfId="38441"/>
    <cellStyle name="Vírgula 2 3 2 4 7" xfId="33870"/>
    <cellStyle name="Vírgula 2 3 2 4 8" xfId="24727"/>
    <cellStyle name="Vírgula 2 3 2 4 9" xfId="42935"/>
    <cellStyle name="Vírgula 2 3 2 5" xfId="2420"/>
    <cellStyle name="Vírgula 2 3 2 5 2" xfId="9010"/>
    <cellStyle name="Vírgula 2 3 2 5 2 2" xfId="31072"/>
    <cellStyle name="Vírgula 2 3 2 5 2 2 2" xfId="40215"/>
    <cellStyle name="Vírgula 2 3 2 5 2 3" xfId="35644"/>
    <cellStyle name="Vírgula 2 3 2 5 2 4" xfId="26501"/>
    <cellStyle name="Vírgula 2 3 2 5 2 5" xfId="44268"/>
    <cellStyle name="Vírgula 2 3 2 5 2 6" xfId="21928"/>
    <cellStyle name="Vírgula 2 3 2 5 3" xfId="15600"/>
    <cellStyle name="Vírgula 2 3 2 5 3 2" xfId="32593"/>
    <cellStyle name="Vírgula 2 3 2 5 3 2 2" xfId="41736"/>
    <cellStyle name="Vírgula 2 3 2 5 3 3" xfId="37165"/>
    <cellStyle name="Vírgula 2 3 2 5 3 4" xfId="28022"/>
    <cellStyle name="Vírgula 2 3 2 5 3 5" xfId="45411"/>
    <cellStyle name="Vírgula 2 3 2 5 3 6" xfId="23449"/>
    <cellStyle name="Vírgula 2 3 2 5 4" xfId="29552"/>
    <cellStyle name="Vírgula 2 3 2 5 4 2" xfId="38695"/>
    <cellStyle name="Vírgula 2 3 2 5 5" xfId="34124"/>
    <cellStyle name="Vírgula 2 3 2 5 6" xfId="24981"/>
    <cellStyle name="Vírgula 2 3 2 5 7" xfId="43126"/>
    <cellStyle name="Vírgula 2 3 2 5 8" xfId="20408"/>
    <cellStyle name="Vírgula 2 3 2 6" xfId="4606"/>
    <cellStyle name="Vírgula 2 3 2 6 2" xfId="11196"/>
    <cellStyle name="Vírgula 2 3 2 6 2 2" xfId="31578"/>
    <cellStyle name="Vírgula 2 3 2 6 2 2 2" xfId="40721"/>
    <cellStyle name="Vírgula 2 3 2 6 2 3" xfId="36150"/>
    <cellStyle name="Vírgula 2 3 2 6 2 4" xfId="27007"/>
    <cellStyle name="Vírgula 2 3 2 6 2 5" xfId="44648"/>
    <cellStyle name="Vírgula 2 3 2 6 2 6" xfId="22434"/>
    <cellStyle name="Vírgula 2 3 2 6 3" xfId="17786"/>
    <cellStyle name="Vírgula 2 3 2 6 3 2" xfId="33099"/>
    <cellStyle name="Vírgula 2 3 2 6 3 2 2" xfId="42242"/>
    <cellStyle name="Vírgula 2 3 2 6 3 3" xfId="37671"/>
    <cellStyle name="Vírgula 2 3 2 6 3 4" xfId="28528"/>
    <cellStyle name="Vírgula 2 3 2 6 3 5" xfId="45791"/>
    <cellStyle name="Vírgula 2 3 2 6 3 6" xfId="23955"/>
    <cellStyle name="Vírgula 2 3 2 6 4" xfId="30058"/>
    <cellStyle name="Vírgula 2 3 2 6 4 2" xfId="39201"/>
    <cellStyle name="Vírgula 2 3 2 6 5" xfId="34630"/>
    <cellStyle name="Vírgula 2 3 2 6 6" xfId="25487"/>
    <cellStyle name="Vírgula 2 3 2 6 7" xfId="43506"/>
    <cellStyle name="Vírgula 2 3 2 6 8" xfId="20914"/>
    <cellStyle name="Vírgula 2 3 2 7" xfId="6809"/>
    <cellStyle name="Vírgula 2 3 2 7 2" xfId="30565"/>
    <cellStyle name="Vírgula 2 3 2 7 2 2" xfId="39708"/>
    <cellStyle name="Vírgula 2 3 2 7 3" xfId="35137"/>
    <cellStyle name="Vírgula 2 3 2 7 4" xfId="25994"/>
    <cellStyle name="Vírgula 2 3 2 7 5" xfId="43887"/>
    <cellStyle name="Vírgula 2 3 2 7 6" xfId="21421"/>
    <cellStyle name="Vírgula 2 3 2 8" xfId="13399"/>
    <cellStyle name="Vírgula 2 3 2 8 2" xfId="32086"/>
    <cellStyle name="Vírgula 2 3 2 8 2 2" xfId="41229"/>
    <cellStyle name="Vírgula 2 3 2 8 3" xfId="36658"/>
    <cellStyle name="Vírgula 2 3 2 8 4" xfId="27515"/>
    <cellStyle name="Vírgula 2 3 2 8 5" xfId="45030"/>
    <cellStyle name="Vírgula 2 3 2 8 6" xfId="22942"/>
    <cellStyle name="Vírgula 2 3 2 9" xfId="29042"/>
    <cellStyle name="Vírgula 2 3 2 9 2" xfId="38185"/>
    <cellStyle name="Vírgula 2 3 3" xfId="362"/>
    <cellStyle name="Vírgula 2 3 3 10" xfId="24505"/>
    <cellStyle name="Vírgula 2 3 3 11" xfId="42769"/>
    <cellStyle name="Vírgula 2 3 3 12" xfId="19932"/>
    <cellStyle name="Vírgula 2 3 3 2" xfId="917"/>
    <cellStyle name="Vírgula 2 3 3 2 10" xfId="42866"/>
    <cellStyle name="Vírgula 2 3 3 2 11" xfId="20061"/>
    <cellStyle name="Vírgula 2 3 3 2 2" xfId="2020"/>
    <cellStyle name="Vírgula 2 3 3 2 2 10" xfId="20315"/>
    <cellStyle name="Vírgula 2 3 3 2 2 2" xfId="4210"/>
    <cellStyle name="Vírgula 2 3 3 2 2 2 2" xfId="10800"/>
    <cellStyle name="Vírgula 2 3 3 2 2 2 2 2" xfId="31486"/>
    <cellStyle name="Vírgula 2 3 3 2 2 2 2 2 2" xfId="40629"/>
    <cellStyle name="Vírgula 2 3 3 2 2 2 2 3" xfId="36058"/>
    <cellStyle name="Vírgula 2 3 3 2 2 2 2 4" xfId="26915"/>
    <cellStyle name="Vírgula 2 3 3 2 2 2 2 5" xfId="44579"/>
    <cellStyle name="Vírgula 2 3 3 2 2 2 2 6" xfId="22342"/>
    <cellStyle name="Vírgula 2 3 3 2 2 2 3" xfId="17390"/>
    <cellStyle name="Vírgula 2 3 3 2 2 2 3 2" xfId="33007"/>
    <cellStyle name="Vírgula 2 3 3 2 2 2 3 2 2" xfId="42150"/>
    <cellStyle name="Vírgula 2 3 3 2 2 2 3 3" xfId="37579"/>
    <cellStyle name="Vírgula 2 3 3 2 2 2 3 4" xfId="28436"/>
    <cellStyle name="Vírgula 2 3 3 2 2 2 3 5" xfId="45722"/>
    <cellStyle name="Vírgula 2 3 3 2 2 2 3 6" xfId="23863"/>
    <cellStyle name="Vírgula 2 3 3 2 2 2 4" xfId="29966"/>
    <cellStyle name="Vírgula 2 3 3 2 2 2 4 2" xfId="39109"/>
    <cellStyle name="Vírgula 2 3 3 2 2 2 5" xfId="34538"/>
    <cellStyle name="Vírgula 2 3 3 2 2 2 6" xfId="25395"/>
    <cellStyle name="Vírgula 2 3 3 2 2 2 7" xfId="43437"/>
    <cellStyle name="Vírgula 2 3 3 2 2 2 8" xfId="20822"/>
    <cellStyle name="Vírgula 2 3 3 2 2 3" xfId="6408"/>
    <cellStyle name="Vírgula 2 3 3 2 2 3 2" xfId="12998"/>
    <cellStyle name="Vírgula 2 3 3 2 2 3 2 2" xfId="31992"/>
    <cellStyle name="Vírgula 2 3 3 2 2 3 2 2 2" xfId="41135"/>
    <cellStyle name="Vírgula 2 3 3 2 2 3 2 3" xfId="36564"/>
    <cellStyle name="Vírgula 2 3 3 2 2 3 2 4" xfId="27421"/>
    <cellStyle name="Vírgula 2 3 3 2 2 3 2 5" xfId="44959"/>
    <cellStyle name="Vírgula 2 3 3 2 2 3 2 6" xfId="22848"/>
    <cellStyle name="Vírgula 2 3 3 2 2 3 3" xfId="19588"/>
    <cellStyle name="Vírgula 2 3 3 2 2 3 3 2" xfId="33513"/>
    <cellStyle name="Vírgula 2 3 3 2 2 3 3 2 2" xfId="42656"/>
    <cellStyle name="Vírgula 2 3 3 2 2 3 3 3" xfId="38085"/>
    <cellStyle name="Vírgula 2 3 3 2 2 3 3 4" xfId="28942"/>
    <cellStyle name="Vírgula 2 3 3 2 2 3 3 5" xfId="46102"/>
    <cellStyle name="Vírgula 2 3 3 2 2 3 3 6" xfId="24369"/>
    <cellStyle name="Vírgula 2 3 3 2 2 3 4" xfId="30472"/>
    <cellStyle name="Vírgula 2 3 3 2 2 3 4 2" xfId="39615"/>
    <cellStyle name="Vírgula 2 3 3 2 2 3 5" xfId="35044"/>
    <cellStyle name="Vírgula 2 3 3 2 2 3 6" xfId="25901"/>
    <cellStyle name="Vírgula 2 3 3 2 2 3 7" xfId="43817"/>
    <cellStyle name="Vírgula 2 3 3 2 2 3 8" xfId="21328"/>
    <cellStyle name="Vírgula 2 3 3 2 2 4" xfId="8611"/>
    <cellStyle name="Vírgula 2 3 3 2 2 4 2" xfId="30979"/>
    <cellStyle name="Vírgula 2 3 3 2 2 4 2 2" xfId="40122"/>
    <cellStyle name="Vírgula 2 3 3 2 2 4 3" xfId="35551"/>
    <cellStyle name="Vírgula 2 3 3 2 2 4 4" xfId="26408"/>
    <cellStyle name="Vírgula 2 3 3 2 2 4 5" xfId="44198"/>
    <cellStyle name="Vírgula 2 3 3 2 2 4 6" xfId="21835"/>
    <cellStyle name="Vírgula 2 3 3 2 2 5" xfId="15201"/>
    <cellStyle name="Vírgula 2 3 3 2 2 5 2" xfId="32500"/>
    <cellStyle name="Vírgula 2 3 3 2 2 5 2 2" xfId="41643"/>
    <cellStyle name="Vírgula 2 3 3 2 2 5 3" xfId="37072"/>
    <cellStyle name="Vírgula 2 3 3 2 2 5 4" xfId="27929"/>
    <cellStyle name="Vírgula 2 3 3 2 2 5 5" xfId="45341"/>
    <cellStyle name="Vírgula 2 3 3 2 2 5 6" xfId="23356"/>
    <cellStyle name="Vírgula 2 3 3 2 2 6" xfId="29459"/>
    <cellStyle name="Vírgula 2 3 3 2 2 6 2" xfId="38602"/>
    <cellStyle name="Vírgula 2 3 3 2 2 7" xfId="34031"/>
    <cellStyle name="Vírgula 2 3 3 2 2 8" xfId="24888"/>
    <cellStyle name="Vírgula 2 3 3 2 2 9" xfId="43056"/>
    <cellStyle name="Vírgula 2 3 3 2 3" xfId="3111"/>
    <cellStyle name="Vírgula 2 3 3 2 3 2" xfId="9701"/>
    <cellStyle name="Vírgula 2 3 3 2 3 2 2" xfId="31233"/>
    <cellStyle name="Vírgula 2 3 3 2 3 2 2 2" xfId="40376"/>
    <cellStyle name="Vírgula 2 3 3 2 3 2 3" xfId="35805"/>
    <cellStyle name="Vírgula 2 3 3 2 3 2 4" xfId="26662"/>
    <cellStyle name="Vírgula 2 3 3 2 3 2 5" xfId="44389"/>
    <cellStyle name="Vírgula 2 3 3 2 3 2 6" xfId="22089"/>
    <cellStyle name="Vírgula 2 3 3 2 3 3" xfId="16291"/>
    <cellStyle name="Vírgula 2 3 3 2 3 3 2" xfId="32754"/>
    <cellStyle name="Vírgula 2 3 3 2 3 3 2 2" xfId="41897"/>
    <cellStyle name="Vírgula 2 3 3 2 3 3 3" xfId="37326"/>
    <cellStyle name="Vírgula 2 3 3 2 3 3 4" xfId="28183"/>
    <cellStyle name="Vírgula 2 3 3 2 3 3 5" xfId="45532"/>
    <cellStyle name="Vírgula 2 3 3 2 3 3 6" xfId="23610"/>
    <cellStyle name="Vírgula 2 3 3 2 3 4" xfId="29713"/>
    <cellStyle name="Vírgula 2 3 3 2 3 4 2" xfId="38856"/>
    <cellStyle name="Vírgula 2 3 3 2 3 5" xfId="34285"/>
    <cellStyle name="Vírgula 2 3 3 2 3 6" xfId="25142"/>
    <cellStyle name="Vírgula 2 3 3 2 3 7" xfId="43247"/>
    <cellStyle name="Vírgula 2 3 3 2 3 8" xfId="20569"/>
    <cellStyle name="Vírgula 2 3 3 2 4" xfId="5309"/>
    <cellStyle name="Vírgula 2 3 3 2 4 2" xfId="11899"/>
    <cellStyle name="Vírgula 2 3 3 2 4 2 2" xfId="31739"/>
    <cellStyle name="Vírgula 2 3 3 2 4 2 2 2" xfId="40882"/>
    <cellStyle name="Vírgula 2 3 3 2 4 2 3" xfId="36311"/>
    <cellStyle name="Vírgula 2 3 3 2 4 2 4" xfId="27168"/>
    <cellStyle name="Vírgula 2 3 3 2 4 2 5" xfId="44769"/>
    <cellStyle name="Vírgula 2 3 3 2 4 2 6" xfId="22595"/>
    <cellStyle name="Vírgula 2 3 3 2 4 3" xfId="18489"/>
    <cellStyle name="Vírgula 2 3 3 2 4 3 2" xfId="33260"/>
    <cellStyle name="Vírgula 2 3 3 2 4 3 2 2" xfId="42403"/>
    <cellStyle name="Vírgula 2 3 3 2 4 3 3" xfId="37832"/>
    <cellStyle name="Vírgula 2 3 3 2 4 3 4" xfId="28689"/>
    <cellStyle name="Vírgula 2 3 3 2 4 3 5" xfId="45912"/>
    <cellStyle name="Vírgula 2 3 3 2 4 3 6" xfId="24116"/>
    <cellStyle name="Vírgula 2 3 3 2 4 4" xfId="30219"/>
    <cellStyle name="Vírgula 2 3 3 2 4 4 2" xfId="39362"/>
    <cellStyle name="Vírgula 2 3 3 2 4 5" xfId="34791"/>
    <cellStyle name="Vírgula 2 3 3 2 4 6" xfId="25648"/>
    <cellStyle name="Vírgula 2 3 3 2 4 7" xfId="43627"/>
    <cellStyle name="Vírgula 2 3 3 2 4 8" xfId="21075"/>
    <cellStyle name="Vírgula 2 3 3 2 5" xfId="7512"/>
    <cellStyle name="Vírgula 2 3 3 2 5 2" xfId="30726"/>
    <cellStyle name="Vírgula 2 3 3 2 5 2 2" xfId="39869"/>
    <cellStyle name="Vírgula 2 3 3 2 5 3" xfId="35298"/>
    <cellStyle name="Vírgula 2 3 3 2 5 4" xfId="26155"/>
    <cellStyle name="Vírgula 2 3 3 2 5 5" xfId="44008"/>
    <cellStyle name="Vírgula 2 3 3 2 5 6" xfId="21582"/>
    <cellStyle name="Vírgula 2 3 3 2 6" xfId="14102"/>
    <cellStyle name="Vírgula 2 3 3 2 6 2" xfId="32247"/>
    <cellStyle name="Vírgula 2 3 3 2 6 2 2" xfId="41390"/>
    <cellStyle name="Vírgula 2 3 3 2 6 3" xfId="36819"/>
    <cellStyle name="Vírgula 2 3 3 2 6 4" xfId="27676"/>
    <cellStyle name="Vírgula 2 3 3 2 6 5" xfId="45151"/>
    <cellStyle name="Vírgula 2 3 3 2 6 6" xfId="23103"/>
    <cellStyle name="Vírgula 2 3 3 2 7" xfId="29205"/>
    <cellStyle name="Vírgula 2 3 3 2 7 2" xfId="38348"/>
    <cellStyle name="Vírgula 2 3 3 2 8" xfId="33777"/>
    <cellStyle name="Vírgula 2 3 3 2 9" xfId="24634"/>
    <cellStyle name="Vírgula 2 3 3 3" xfId="1468"/>
    <cellStyle name="Vírgula 2 3 3 3 10" xfId="20186"/>
    <cellStyle name="Vírgula 2 3 3 3 2" xfId="3659"/>
    <cellStyle name="Vírgula 2 3 3 3 2 2" xfId="10249"/>
    <cellStyle name="Vírgula 2 3 3 3 2 2 2" xfId="31357"/>
    <cellStyle name="Vírgula 2 3 3 3 2 2 2 2" xfId="40500"/>
    <cellStyle name="Vírgula 2 3 3 3 2 2 3" xfId="35929"/>
    <cellStyle name="Vírgula 2 3 3 3 2 2 4" xfId="26786"/>
    <cellStyle name="Vírgula 2 3 3 3 2 2 5" xfId="44482"/>
    <cellStyle name="Vírgula 2 3 3 3 2 2 6" xfId="22213"/>
    <cellStyle name="Vírgula 2 3 3 3 2 3" xfId="16839"/>
    <cellStyle name="Vírgula 2 3 3 3 2 3 2" xfId="32878"/>
    <cellStyle name="Vírgula 2 3 3 3 2 3 2 2" xfId="42021"/>
    <cellStyle name="Vírgula 2 3 3 3 2 3 3" xfId="37450"/>
    <cellStyle name="Vírgula 2 3 3 3 2 3 4" xfId="28307"/>
    <cellStyle name="Vírgula 2 3 3 3 2 3 5" xfId="45625"/>
    <cellStyle name="Vírgula 2 3 3 3 2 3 6" xfId="23734"/>
    <cellStyle name="Vírgula 2 3 3 3 2 4" xfId="29837"/>
    <cellStyle name="Vírgula 2 3 3 3 2 4 2" xfId="38980"/>
    <cellStyle name="Vírgula 2 3 3 3 2 5" xfId="34409"/>
    <cellStyle name="Vírgula 2 3 3 3 2 6" xfId="25266"/>
    <cellStyle name="Vírgula 2 3 3 3 2 7" xfId="43340"/>
    <cellStyle name="Vírgula 2 3 3 3 2 8" xfId="20693"/>
    <cellStyle name="Vírgula 2 3 3 3 3" xfId="5857"/>
    <cellStyle name="Vírgula 2 3 3 3 3 2" xfId="12447"/>
    <cellStyle name="Vírgula 2 3 3 3 3 2 2" xfId="31863"/>
    <cellStyle name="Vírgula 2 3 3 3 3 2 2 2" xfId="41006"/>
    <cellStyle name="Vírgula 2 3 3 3 3 2 3" xfId="36435"/>
    <cellStyle name="Vírgula 2 3 3 3 3 2 4" xfId="27292"/>
    <cellStyle name="Vírgula 2 3 3 3 3 2 5" xfId="44862"/>
    <cellStyle name="Vírgula 2 3 3 3 3 2 6" xfId="22719"/>
    <cellStyle name="Vírgula 2 3 3 3 3 3" xfId="19037"/>
    <cellStyle name="Vírgula 2 3 3 3 3 3 2" xfId="33384"/>
    <cellStyle name="Vírgula 2 3 3 3 3 3 2 2" xfId="42527"/>
    <cellStyle name="Vírgula 2 3 3 3 3 3 3" xfId="37956"/>
    <cellStyle name="Vírgula 2 3 3 3 3 3 4" xfId="28813"/>
    <cellStyle name="Vírgula 2 3 3 3 3 3 5" xfId="46005"/>
    <cellStyle name="Vírgula 2 3 3 3 3 3 6" xfId="24240"/>
    <cellStyle name="Vírgula 2 3 3 3 3 4" xfId="30343"/>
    <cellStyle name="Vírgula 2 3 3 3 3 4 2" xfId="39486"/>
    <cellStyle name="Vírgula 2 3 3 3 3 5" xfId="34915"/>
    <cellStyle name="Vírgula 2 3 3 3 3 6" xfId="25772"/>
    <cellStyle name="Vírgula 2 3 3 3 3 7" xfId="43720"/>
    <cellStyle name="Vírgula 2 3 3 3 3 8" xfId="21199"/>
    <cellStyle name="Vírgula 2 3 3 3 4" xfId="8060"/>
    <cellStyle name="Vírgula 2 3 3 3 4 2" xfId="30850"/>
    <cellStyle name="Vírgula 2 3 3 3 4 2 2" xfId="39993"/>
    <cellStyle name="Vírgula 2 3 3 3 4 3" xfId="35422"/>
    <cellStyle name="Vírgula 2 3 3 3 4 4" xfId="26279"/>
    <cellStyle name="Vírgula 2 3 3 3 4 5" xfId="44101"/>
    <cellStyle name="Vírgula 2 3 3 3 4 6" xfId="21706"/>
    <cellStyle name="Vírgula 2 3 3 3 5" xfId="14650"/>
    <cellStyle name="Vírgula 2 3 3 3 5 2" xfId="32371"/>
    <cellStyle name="Vírgula 2 3 3 3 5 2 2" xfId="41514"/>
    <cellStyle name="Vírgula 2 3 3 3 5 3" xfId="36943"/>
    <cellStyle name="Vírgula 2 3 3 3 5 4" xfId="27800"/>
    <cellStyle name="Vírgula 2 3 3 3 5 5" xfId="45244"/>
    <cellStyle name="Vírgula 2 3 3 3 5 6" xfId="23227"/>
    <cellStyle name="Vírgula 2 3 3 3 6" xfId="29330"/>
    <cellStyle name="Vírgula 2 3 3 3 6 2" xfId="38473"/>
    <cellStyle name="Vírgula 2 3 3 3 7" xfId="33902"/>
    <cellStyle name="Vírgula 2 3 3 3 8" xfId="24759"/>
    <cellStyle name="Vírgula 2 3 3 3 9" xfId="42959"/>
    <cellStyle name="Vírgula 2 3 3 4" xfId="2560"/>
    <cellStyle name="Vírgula 2 3 3 4 2" xfId="9150"/>
    <cellStyle name="Vírgula 2 3 3 4 2 2" xfId="31104"/>
    <cellStyle name="Vírgula 2 3 3 4 2 2 2" xfId="40247"/>
    <cellStyle name="Vírgula 2 3 3 4 2 3" xfId="35676"/>
    <cellStyle name="Vírgula 2 3 3 4 2 4" xfId="26533"/>
    <cellStyle name="Vírgula 2 3 3 4 2 5" xfId="44292"/>
    <cellStyle name="Vírgula 2 3 3 4 2 6" xfId="21960"/>
    <cellStyle name="Vírgula 2 3 3 4 3" xfId="15740"/>
    <cellStyle name="Vírgula 2 3 3 4 3 2" xfId="32625"/>
    <cellStyle name="Vírgula 2 3 3 4 3 2 2" xfId="41768"/>
    <cellStyle name="Vírgula 2 3 3 4 3 3" xfId="37197"/>
    <cellStyle name="Vírgula 2 3 3 4 3 4" xfId="28054"/>
    <cellStyle name="Vírgula 2 3 3 4 3 5" xfId="45435"/>
    <cellStyle name="Vírgula 2 3 3 4 3 6" xfId="23481"/>
    <cellStyle name="Vírgula 2 3 3 4 4" xfId="29584"/>
    <cellStyle name="Vírgula 2 3 3 4 4 2" xfId="38727"/>
    <cellStyle name="Vírgula 2 3 3 4 5" xfId="34156"/>
    <cellStyle name="Vírgula 2 3 3 4 6" xfId="25013"/>
    <cellStyle name="Vírgula 2 3 3 4 7" xfId="43150"/>
    <cellStyle name="Vírgula 2 3 3 4 8" xfId="20440"/>
    <cellStyle name="Vírgula 2 3 3 5" xfId="4746"/>
    <cellStyle name="Vírgula 2 3 3 5 2" xfId="11336"/>
    <cellStyle name="Vírgula 2 3 3 5 2 2" xfId="31610"/>
    <cellStyle name="Vírgula 2 3 3 5 2 2 2" xfId="40753"/>
    <cellStyle name="Vírgula 2 3 3 5 2 3" xfId="36182"/>
    <cellStyle name="Vírgula 2 3 3 5 2 4" xfId="27039"/>
    <cellStyle name="Vírgula 2 3 3 5 2 5" xfId="44672"/>
    <cellStyle name="Vírgula 2 3 3 5 2 6" xfId="22466"/>
    <cellStyle name="Vírgula 2 3 3 5 3" xfId="17926"/>
    <cellStyle name="Vírgula 2 3 3 5 3 2" xfId="33131"/>
    <cellStyle name="Vírgula 2 3 3 5 3 2 2" xfId="42274"/>
    <cellStyle name="Vírgula 2 3 3 5 3 3" xfId="37703"/>
    <cellStyle name="Vírgula 2 3 3 5 3 4" xfId="28560"/>
    <cellStyle name="Vírgula 2 3 3 5 3 5" xfId="45815"/>
    <cellStyle name="Vírgula 2 3 3 5 3 6" xfId="23987"/>
    <cellStyle name="Vírgula 2 3 3 5 4" xfId="30090"/>
    <cellStyle name="Vírgula 2 3 3 5 4 2" xfId="39233"/>
    <cellStyle name="Vírgula 2 3 3 5 5" xfId="34662"/>
    <cellStyle name="Vírgula 2 3 3 5 6" xfId="25519"/>
    <cellStyle name="Vírgula 2 3 3 5 7" xfId="43530"/>
    <cellStyle name="Vírgula 2 3 3 5 8" xfId="20946"/>
    <cellStyle name="Vírgula 2 3 3 6" xfId="6949"/>
    <cellStyle name="Vírgula 2 3 3 6 2" xfId="30597"/>
    <cellStyle name="Vírgula 2 3 3 6 2 2" xfId="39740"/>
    <cellStyle name="Vírgula 2 3 3 6 3" xfId="35169"/>
    <cellStyle name="Vírgula 2 3 3 6 4" xfId="26026"/>
    <cellStyle name="Vírgula 2 3 3 6 5" xfId="43911"/>
    <cellStyle name="Vírgula 2 3 3 6 6" xfId="21453"/>
    <cellStyle name="Vírgula 2 3 3 7" xfId="13539"/>
    <cellStyle name="Vírgula 2 3 3 7 2" xfId="32118"/>
    <cellStyle name="Vírgula 2 3 3 7 2 2" xfId="41261"/>
    <cellStyle name="Vírgula 2 3 3 7 3" xfId="36690"/>
    <cellStyle name="Vírgula 2 3 3 7 4" xfId="27547"/>
    <cellStyle name="Vírgula 2 3 3 7 5" xfId="45054"/>
    <cellStyle name="Vírgula 2 3 3 7 6" xfId="22974"/>
    <cellStyle name="Vírgula 2 3 3 8" xfId="29076"/>
    <cellStyle name="Vírgula 2 3 3 8 2" xfId="38219"/>
    <cellStyle name="Vírgula 2 3 3 9" xfId="33648"/>
    <cellStyle name="Vírgula 2 3 4" xfId="673"/>
    <cellStyle name="Vírgula 2 3 4 10" xfId="42821"/>
    <cellStyle name="Vírgula 2 3 4 11" xfId="20001"/>
    <cellStyle name="Vírgula 2 3 4 2" xfId="1776"/>
    <cellStyle name="Vírgula 2 3 4 2 10" xfId="20255"/>
    <cellStyle name="Vírgula 2 3 4 2 2" xfId="3966"/>
    <cellStyle name="Vírgula 2 3 4 2 2 2" xfId="10556"/>
    <cellStyle name="Vírgula 2 3 4 2 2 2 2" xfId="31426"/>
    <cellStyle name="Vírgula 2 3 4 2 2 2 2 2" xfId="40569"/>
    <cellStyle name="Vírgula 2 3 4 2 2 2 3" xfId="35998"/>
    <cellStyle name="Vírgula 2 3 4 2 2 2 4" xfId="26855"/>
    <cellStyle name="Vírgula 2 3 4 2 2 2 5" xfId="44534"/>
    <cellStyle name="Vírgula 2 3 4 2 2 2 6" xfId="22282"/>
    <cellStyle name="Vírgula 2 3 4 2 2 3" xfId="17146"/>
    <cellStyle name="Vírgula 2 3 4 2 2 3 2" xfId="32947"/>
    <cellStyle name="Vírgula 2 3 4 2 2 3 2 2" xfId="42090"/>
    <cellStyle name="Vírgula 2 3 4 2 2 3 3" xfId="37519"/>
    <cellStyle name="Vírgula 2 3 4 2 2 3 4" xfId="28376"/>
    <cellStyle name="Vírgula 2 3 4 2 2 3 5" xfId="45677"/>
    <cellStyle name="Vírgula 2 3 4 2 2 3 6" xfId="23803"/>
    <cellStyle name="Vírgula 2 3 4 2 2 4" xfId="29906"/>
    <cellStyle name="Vírgula 2 3 4 2 2 4 2" xfId="39049"/>
    <cellStyle name="Vírgula 2 3 4 2 2 5" xfId="34478"/>
    <cellStyle name="Vírgula 2 3 4 2 2 6" xfId="25335"/>
    <cellStyle name="Vírgula 2 3 4 2 2 7" xfId="43392"/>
    <cellStyle name="Vírgula 2 3 4 2 2 8" xfId="20762"/>
    <cellStyle name="Vírgula 2 3 4 2 3" xfId="6164"/>
    <cellStyle name="Vírgula 2 3 4 2 3 2" xfId="12754"/>
    <cellStyle name="Vírgula 2 3 4 2 3 2 2" xfId="31932"/>
    <cellStyle name="Vírgula 2 3 4 2 3 2 2 2" xfId="41075"/>
    <cellStyle name="Vírgula 2 3 4 2 3 2 3" xfId="36504"/>
    <cellStyle name="Vírgula 2 3 4 2 3 2 4" xfId="27361"/>
    <cellStyle name="Vírgula 2 3 4 2 3 2 5" xfId="44914"/>
    <cellStyle name="Vírgula 2 3 4 2 3 2 6" xfId="22788"/>
    <cellStyle name="Vírgula 2 3 4 2 3 3" xfId="19344"/>
    <cellStyle name="Vírgula 2 3 4 2 3 3 2" xfId="33453"/>
    <cellStyle name="Vírgula 2 3 4 2 3 3 2 2" xfId="42596"/>
    <cellStyle name="Vírgula 2 3 4 2 3 3 3" xfId="38025"/>
    <cellStyle name="Vírgula 2 3 4 2 3 3 4" xfId="28882"/>
    <cellStyle name="Vírgula 2 3 4 2 3 3 5" xfId="46057"/>
    <cellStyle name="Vírgula 2 3 4 2 3 3 6" xfId="24309"/>
    <cellStyle name="Vírgula 2 3 4 2 3 4" xfId="30412"/>
    <cellStyle name="Vírgula 2 3 4 2 3 4 2" xfId="39555"/>
    <cellStyle name="Vírgula 2 3 4 2 3 5" xfId="34984"/>
    <cellStyle name="Vírgula 2 3 4 2 3 6" xfId="25841"/>
    <cellStyle name="Vírgula 2 3 4 2 3 7" xfId="43772"/>
    <cellStyle name="Vírgula 2 3 4 2 3 8" xfId="21268"/>
    <cellStyle name="Vírgula 2 3 4 2 4" xfId="8367"/>
    <cellStyle name="Vírgula 2 3 4 2 4 2" xfId="30919"/>
    <cellStyle name="Vírgula 2 3 4 2 4 2 2" xfId="40062"/>
    <cellStyle name="Vírgula 2 3 4 2 4 3" xfId="35491"/>
    <cellStyle name="Vírgula 2 3 4 2 4 4" xfId="26348"/>
    <cellStyle name="Vírgula 2 3 4 2 4 5" xfId="44153"/>
    <cellStyle name="Vírgula 2 3 4 2 4 6" xfId="21775"/>
    <cellStyle name="Vírgula 2 3 4 2 5" xfId="14957"/>
    <cellStyle name="Vírgula 2 3 4 2 5 2" xfId="32440"/>
    <cellStyle name="Vírgula 2 3 4 2 5 2 2" xfId="41583"/>
    <cellStyle name="Vírgula 2 3 4 2 5 3" xfId="37012"/>
    <cellStyle name="Vírgula 2 3 4 2 5 4" xfId="27869"/>
    <cellStyle name="Vírgula 2 3 4 2 5 5" xfId="45296"/>
    <cellStyle name="Vírgula 2 3 4 2 5 6" xfId="23296"/>
    <cellStyle name="Vírgula 2 3 4 2 6" xfId="29399"/>
    <cellStyle name="Vírgula 2 3 4 2 6 2" xfId="38542"/>
    <cellStyle name="Vírgula 2 3 4 2 7" xfId="33971"/>
    <cellStyle name="Vírgula 2 3 4 2 8" xfId="24828"/>
    <cellStyle name="Vírgula 2 3 4 2 9" xfId="43011"/>
    <cellStyle name="Vírgula 2 3 4 3" xfId="2867"/>
    <cellStyle name="Vírgula 2 3 4 3 2" xfId="9457"/>
    <cellStyle name="Vírgula 2 3 4 3 2 2" xfId="31173"/>
    <cellStyle name="Vírgula 2 3 4 3 2 2 2" xfId="40316"/>
    <cellStyle name="Vírgula 2 3 4 3 2 3" xfId="35745"/>
    <cellStyle name="Vírgula 2 3 4 3 2 4" xfId="26602"/>
    <cellStyle name="Vírgula 2 3 4 3 2 5" xfId="44344"/>
    <cellStyle name="Vírgula 2 3 4 3 2 6" xfId="22029"/>
    <cellStyle name="Vírgula 2 3 4 3 3" xfId="16047"/>
    <cellStyle name="Vírgula 2 3 4 3 3 2" xfId="32694"/>
    <cellStyle name="Vírgula 2 3 4 3 3 2 2" xfId="41837"/>
    <cellStyle name="Vírgula 2 3 4 3 3 3" xfId="37266"/>
    <cellStyle name="Vírgula 2 3 4 3 3 4" xfId="28123"/>
    <cellStyle name="Vírgula 2 3 4 3 3 5" xfId="45487"/>
    <cellStyle name="Vírgula 2 3 4 3 3 6" xfId="23550"/>
    <cellStyle name="Vírgula 2 3 4 3 4" xfId="29653"/>
    <cellStyle name="Vírgula 2 3 4 3 4 2" xfId="38796"/>
    <cellStyle name="Vírgula 2 3 4 3 5" xfId="34225"/>
    <cellStyle name="Vírgula 2 3 4 3 6" xfId="25082"/>
    <cellStyle name="Vírgula 2 3 4 3 7" xfId="43202"/>
    <cellStyle name="Vírgula 2 3 4 3 8" xfId="20509"/>
    <cellStyle name="Vírgula 2 3 4 4" xfId="5065"/>
    <cellStyle name="Vírgula 2 3 4 4 2" xfId="11655"/>
    <cellStyle name="Vírgula 2 3 4 4 2 2" xfId="31679"/>
    <cellStyle name="Vírgula 2 3 4 4 2 2 2" xfId="40822"/>
    <cellStyle name="Vírgula 2 3 4 4 2 3" xfId="36251"/>
    <cellStyle name="Vírgula 2 3 4 4 2 4" xfId="27108"/>
    <cellStyle name="Vírgula 2 3 4 4 2 5" xfId="44724"/>
    <cellStyle name="Vírgula 2 3 4 4 2 6" xfId="22535"/>
    <cellStyle name="Vírgula 2 3 4 4 3" xfId="18245"/>
    <cellStyle name="Vírgula 2 3 4 4 3 2" xfId="33200"/>
    <cellStyle name="Vírgula 2 3 4 4 3 2 2" xfId="42343"/>
    <cellStyle name="Vírgula 2 3 4 4 3 3" xfId="37772"/>
    <cellStyle name="Vírgula 2 3 4 4 3 4" xfId="28629"/>
    <cellStyle name="Vírgula 2 3 4 4 3 5" xfId="45867"/>
    <cellStyle name="Vírgula 2 3 4 4 3 6" xfId="24056"/>
    <cellStyle name="Vírgula 2 3 4 4 4" xfId="30159"/>
    <cellStyle name="Vírgula 2 3 4 4 4 2" xfId="39302"/>
    <cellStyle name="Vírgula 2 3 4 4 5" xfId="34731"/>
    <cellStyle name="Vírgula 2 3 4 4 6" xfId="25588"/>
    <cellStyle name="Vírgula 2 3 4 4 7" xfId="43582"/>
    <cellStyle name="Vírgula 2 3 4 4 8" xfId="21015"/>
    <cellStyle name="Vírgula 2 3 4 5" xfId="7268"/>
    <cellStyle name="Vírgula 2 3 4 5 2" xfId="30666"/>
    <cellStyle name="Vírgula 2 3 4 5 2 2" xfId="39809"/>
    <cellStyle name="Vírgula 2 3 4 5 3" xfId="35238"/>
    <cellStyle name="Vírgula 2 3 4 5 4" xfId="26095"/>
    <cellStyle name="Vírgula 2 3 4 5 5" xfId="43963"/>
    <cellStyle name="Vírgula 2 3 4 5 6" xfId="21522"/>
    <cellStyle name="Vírgula 2 3 4 6" xfId="13858"/>
    <cellStyle name="Vírgula 2 3 4 6 2" xfId="32187"/>
    <cellStyle name="Vírgula 2 3 4 6 2 2" xfId="41330"/>
    <cellStyle name="Vírgula 2 3 4 6 3" xfId="36759"/>
    <cellStyle name="Vírgula 2 3 4 6 4" xfId="27616"/>
    <cellStyle name="Vírgula 2 3 4 6 5" xfId="45106"/>
    <cellStyle name="Vírgula 2 3 4 6 6" xfId="23043"/>
    <cellStyle name="Vírgula 2 3 4 7" xfId="29145"/>
    <cellStyle name="Vírgula 2 3 4 7 2" xfId="38288"/>
    <cellStyle name="Vírgula 2 3 4 8" xfId="33717"/>
    <cellStyle name="Vírgula 2 3 4 9" xfId="24574"/>
    <cellStyle name="Vírgula 2 3 5" xfId="1212"/>
    <cellStyle name="Vírgula 2 3 5 10" xfId="20126"/>
    <cellStyle name="Vírgula 2 3 5 2" xfId="3403"/>
    <cellStyle name="Vírgula 2 3 5 2 2" xfId="9993"/>
    <cellStyle name="Vírgula 2 3 5 2 2 2" xfId="31297"/>
    <cellStyle name="Vírgula 2 3 5 2 2 2 2" xfId="40440"/>
    <cellStyle name="Vírgula 2 3 5 2 2 3" xfId="35869"/>
    <cellStyle name="Vírgula 2 3 5 2 2 4" xfId="26726"/>
    <cellStyle name="Vírgula 2 3 5 2 2 5" xfId="44437"/>
    <cellStyle name="Vírgula 2 3 5 2 2 6" xfId="22153"/>
    <cellStyle name="Vírgula 2 3 5 2 3" xfId="16583"/>
    <cellStyle name="Vírgula 2 3 5 2 3 2" xfId="32818"/>
    <cellStyle name="Vírgula 2 3 5 2 3 2 2" xfId="41961"/>
    <cellStyle name="Vírgula 2 3 5 2 3 3" xfId="37390"/>
    <cellStyle name="Vírgula 2 3 5 2 3 4" xfId="28247"/>
    <cellStyle name="Vírgula 2 3 5 2 3 5" xfId="45580"/>
    <cellStyle name="Vírgula 2 3 5 2 3 6" xfId="23674"/>
    <cellStyle name="Vírgula 2 3 5 2 4" xfId="29777"/>
    <cellStyle name="Vírgula 2 3 5 2 4 2" xfId="38920"/>
    <cellStyle name="Vírgula 2 3 5 2 5" xfId="34349"/>
    <cellStyle name="Vírgula 2 3 5 2 6" xfId="25206"/>
    <cellStyle name="Vírgula 2 3 5 2 7" xfId="43295"/>
    <cellStyle name="Vírgula 2 3 5 2 8" xfId="20633"/>
    <cellStyle name="Vírgula 2 3 5 3" xfId="5601"/>
    <cellStyle name="Vírgula 2 3 5 3 2" xfId="12191"/>
    <cellStyle name="Vírgula 2 3 5 3 2 2" xfId="31803"/>
    <cellStyle name="Vírgula 2 3 5 3 2 2 2" xfId="40946"/>
    <cellStyle name="Vírgula 2 3 5 3 2 3" xfId="36375"/>
    <cellStyle name="Vírgula 2 3 5 3 2 4" xfId="27232"/>
    <cellStyle name="Vírgula 2 3 5 3 2 5" xfId="44817"/>
    <cellStyle name="Vírgula 2 3 5 3 2 6" xfId="22659"/>
    <cellStyle name="Vírgula 2 3 5 3 3" xfId="18781"/>
    <cellStyle name="Vírgula 2 3 5 3 3 2" xfId="33324"/>
    <cellStyle name="Vírgula 2 3 5 3 3 2 2" xfId="42467"/>
    <cellStyle name="Vírgula 2 3 5 3 3 3" xfId="37896"/>
    <cellStyle name="Vírgula 2 3 5 3 3 4" xfId="28753"/>
    <cellStyle name="Vírgula 2 3 5 3 3 5" xfId="45960"/>
    <cellStyle name="Vírgula 2 3 5 3 3 6" xfId="24180"/>
    <cellStyle name="Vírgula 2 3 5 3 4" xfId="30283"/>
    <cellStyle name="Vírgula 2 3 5 3 4 2" xfId="39426"/>
    <cellStyle name="Vírgula 2 3 5 3 5" xfId="34855"/>
    <cellStyle name="Vírgula 2 3 5 3 6" xfId="25712"/>
    <cellStyle name="Vírgula 2 3 5 3 7" xfId="43675"/>
    <cellStyle name="Vírgula 2 3 5 3 8" xfId="21139"/>
    <cellStyle name="Vírgula 2 3 5 4" xfId="7804"/>
    <cellStyle name="Vírgula 2 3 5 4 2" xfId="30790"/>
    <cellStyle name="Vírgula 2 3 5 4 2 2" xfId="39933"/>
    <cellStyle name="Vírgula 2 3 5 4 3" xfId="35362"/>
    <cellStyle name="Vírgula 2 3 5 4 4" xfId="26219"/>
    <cellStyle name="Vírgula 2 3 5 4 5" xfId="44056"/>
    <cellStyle name="Vírgula 2 3 5 4 6" xfId="21646"/>
    <cellStyle name="Vírgula 2 3 5 5" xfId="14394"/>
    <cellStyle name="Vírgula 2 3 5 5 2" xfId="32311"/>
    <cellStyle name="Vírgula 2 3 5 5 2 2" xfId="41454"/>
    <cellStyle name="Vírgula 2 3 5 5 3" xfId="36883"/>
    <cellStyle name="Vírgula 2 3 5 5 4" xfId="27740"/>
    <cellStyle name="Vírgula 2 3 5 5 5" xfId="45199"/>
    <cellStyle name="Vírgula 2 3 5 5 6" xfId="23167"/>
    <cellStyle name="Vírgula 2 3 5 6" xfId="29270"/>
    <cellStyle name="Vírgula 2 3 5 6 2" xfId="38413"/>
    <cellStyle name="Vírgula 2 3 5 7" xfId="33842"/>
    <cellStyle name="Vírgula 2 3 5 8" xfId="24699"/>
    <cellStyle name="Vírgula 2 3 5 9" xfId="42914"/>
    <cellStyle name="Vírgula 2 3 6" xfId="2316"/>
    <cellStyle name="Vírgula 2 3 6 2" xfId="8906"/>
    <cellStyle name="Vírgula 2 3 6 2 2" xfId="31044"/>
    <cellStyle name="Vírgula 2 3 6 2 2 2" xfId="40187"/>
    <cellStyle name="Vírgula 2 3 6 2 3" xfId="35616"/>
    <cellStyle name="Vírgula 2 3 6 2 4" xfId="26473"/>
    <cellStyle name="Vírgula 2 3 6 2 5" xfId="44247"/>
    <cellStyle name="Vírgula 2 3 6 2 6" xfId="21900"/>
    <cellStyle name="Vírgula 2 3 6 3" xfId="15496"/>
    <cellStyle name="Vírgula 2 3 6 3 2" xfId="32565"/>
    <cellStyle name="Vírgula 2 3 6 3 2 2" xfId="41708"/>
    <cellStyle name="Vírgula 2 3 6 3 3" xfId="37137"/>
    <cellStyle name="Vírgula 2 3 6 3 4" xfId="27994"/>
    <cellStyle name="Vírgula 2 3 6 3 5" xfId="45390"/>
    <cellStyle name="Vírgula 2 3 6 3 6" xfId="23421"/>
    <cellStyle name="Vírgula 2 3 6 4" xfId="29524"/>
    <cellStyle name="Vírgula 2 3 6 4 2" xfId="38667"/>
    <cellStyle name="Vírgula 2 3 6 5" xfId="34096"/>
    <cellStyle name="Vírgula 2 3 6 6" xfId="24953"/>
    <cellStyle name="Vírgula 2 3 6 7" xfId="43105"/>
    <cellStyle name="Vírgula 2 3 6 8" xfId="20380"/>
    <cellStyle name="Vírgula 2 3 7" xfId="4490"/>
    <cellStyle name="Vírgula 2 3 7 2" xfId="11080"/>
    <cellStyle name="Vírgula 2 3 7 2 2" xfId="31550"/>
    <cellStyle name="Vírgula 2 3 7 2 2 2" xfId="40693"/>
    <cellStyle name="Vírgula 2 3 7 2 3" xfId="36122"/>
    <cellStyle name="Vírgula 2 3 7 2 4" xfId="26979"/>
    <cellStyle name="Vírgula 2 3 7 2 5" xfId="44627"/>
    <cellStyle name="Vírgula 2 3 7 2 6" xfId="22406"/>
    <cellStyle name="Vírgula 2 3 7 3" xfId="17670"/>
    <cellStyle name="Vírgula 2 3 7 3 2" xfId="33071"/>
    <cellStyle name="Vírgula 2 3 7 3 2 2" xfId="42214"/>
    <cellStyle name="Vírgula 2 3 7 3 3" xfId="37643"/>
    <cellStyle name="Vírgula 2 3 7 3 4" xfId="28500"/>
    <cellStyle name="Vírgula 2 3 7 3 5" xfId="45770"/>
    <cellStyle name="Vírgula 2 3 7 3 6" xfId="23927"/>
    <cellStyle name="Vírgula 2 3 7 4" xfId="30030"/>
    <cellStyle name="Vírgula 2 3 7 4 2" xfId="39173"/>
    <cellStyle name="Vírgula 2 3 7 5" xfId="34602"/>
    <cellStyle name="Vírgula 2 3 7 6" xfId="25459"/>
    <cellStyle name="Vírgula 2 3 7 7" xfId="43485"/>
    <cellStyle name="Vírgula 2 3 7 8" xfId="20886"/>
    <cellStyle name="Vírgula 2 3 8" xfId="6705"/>
    <cellStyle name="Vírgula 2 3 8 2" xfId="30537"/>
    <cellStyle name="Vírgula 2 3 8 2 2" xfId="39680"/>
    <cellStyle name="Vírgula 2 3 8 3" xfId="35109"/>
    <cellStyle name="Vírgula 2 3 8 4" xfId="25966"/>
    <cellStyle name="Vírgula 2 3 8 5" xfId="43866"/>
    <cellStyle name="Vírgula 2 3 8 6" xfId="21393"/>
    <cellStyle name="Vírgula 2 3 9" xfId="13295"/>
    <cellStyle name="Vírgula 2 3 9 2" xfId="32058"/>
    <cellStyle name="Vírgula 2 3 9 2 2" xfId="41201"/>
    <cellStyle name="Vírgula 2 3 9 3" xfId="36630"/>
    <cellStyle name="Vírgula 2 3 9 4" xfId="27487"/>
    <cellStyle name="Vírgula 2 3 9 5" xfId="45009"/>
    <cellStyle name="Vírgula 2 3 9 6" xfId="22914"/>
    <cellStyle name="Vírgula 2 4" xfId="122"/>
    <cellStyle name="Vírgula 2 4 10" xfId="29017"/>
    <cellStyle name="Vírgula 2 4 10 2" xfId="38160"/>
    <cellStyle name="Vírgula 2 4 11" xfId="33589"/>
    <cellStyle name="Vírgula 2 4 12" xfId="24446"/>
    <cellStyle name="Vírgula 2 4 13" xfId="42726"/>
    <cellStyle name="Vírgula 2 4 14" xfId="19873"/>
    <cellStyle name="Vírgula 2 4 2" xfId="228"/>
    <cellStyle name="Vírgula 2 4 2 10" xfId="33618"/>
    <cellStyle name="Vírgula 2 4 2 11" xfId="24475"/>
    <cellStyle name="Vírgula 2 4 2 12" xfId="42747"/>
    <cellStyle name="Vírgula 2 4 2 13" xfId="19902"/>
    <cellStyle name="Vírgula 2 4 2 2" xfId="489"/>
    <cellStyle name="Vírgula 2 4 2 2 10" xfId="24537"/>
    <cellStyle name="Vírgula 2 4 2 2 11" xfId="42793"/>
    <cellStyle name="Vírgula 2 4 2 2 12" xfId="19964"/>
    <cellStyle name="Vírgula 2 4 2 2 2" xfId="1044"/>
    <cellStyle name="Vírgula 2 4 2 2 2 10" xfId="42890"/>
    <cellStyle name="Vírgula 2 4 2 2 2 11" xfId="20093"/>
    <cellStyle name="Vírgula 2 4 2 2 2 2" xfId="2147"/>
    <cellStyle name="Vírgula 2 4 2 2 2 2 10" xfId="20347"/>
    <cellStyle name="Vírgula 2 4 2 2 2 2 2" xfId="4337"/>
    <cellStyle name="Vírgula 2 4 2 2 2 2 2 2" xfId="10927"/>
    <cellStyle name="Vírgula 2 4 2 2 2 2 2 2 2" xfId="31518"/>
    <cellStyle name="Vírgula 2 4 2 2 2 2 2 2 2 2" xfId="40661"/>
    <cellStyle name="Vírgula 2 4 2 2 2 2 2 2 3" xfId="36090"/>
    <cellStyle name="Vírgula 2 4 2 2 2 2 2 2 4" xfId="26947"/>
    <cellStyle name="Vírgula 2 4 2 2 2 2 2 2 5" xfId="44603"/>
    <cellStyle name="Vírgula 2 4 2 2 2 2 2 2 6" xfId="22374"/>
    <cellStyle name="Vírgula 2 4 2 2 2 2 2 3" xfId="17517"/>
    <cellStyle name="Vírgula 2 4 2 2 2 2 2 3 2" xfId="33039"/>
    <cellStyle name="Vírgula 2 4 2 2 2 2 2 3 2 2" xfId="42182"/>
    <cellStyle name="Vírgula 2 4 2 2 2 2 2 3 3" xfId="37611"/>
    <cellStyle name="Vírgula 2 4 2 2 2 2 2 3 4" xfId="28468"/>
    <cellStyle name="Vírgula 2 4 2 2 2 2 2 3 5" xfId="45746"/>
    <cellStyle name="Vírgula 2 4 2 2 2 2 2 3 6" xfId="23895"/>
    <cellStyle name="Vírgula 2 4 2 2 2 2 2 4" xfId="29998"/>
    <cellStyle name="Vírgula 2 4 2 2 2 2 2 4 2" xfId="39141"/>
    <cellStyle name="Vírgula 2 4 2 2 2 2 2 5" xfId="34570"/>
    <cellStyle name="Vírgula 2 4 2 2 2 2 2 6" xfId="25427"/>
    <cellStyle name="Vírgula 2 4 2 2 2 2 2 7" xfId="43461"/>
    <cellStyle name="Vírgula 2 4 2 2 2 2 2 8" xfId="20854"/>
    <cellStyle name="Vírgula 2 4 2 2 2 2 3" xfId="6535"/>
    <cellStyle name="Vírgula 2 4 2 2 2 2 3 2" xfId="13125"/>
    <cellStyle name="Vírgula 2 4 2 2 2 2 3 2 2" xfId="32024"/>
    <cellStyle name="Vírgula 2 4 2 2 2 2 3 2 2 2" xfId="41167"/>
    <cellStyle name="Vírgula 2 4 2 2 2 2 3 2 3" xfId="36596"/>
    <cellStyle name="Vírgula 2 4 2 2 2 2 3 2 4" xfId="27453"/>
    <cellStyle name="Vírgula 2 4 2 2 2 2 3 2 5" xfId="44983"/>
    <cellStyle name="Vírgula 2 4 2 2 2 2 3 2 6" xfId="22880"/>
    <cellStyle name="Vírgula 2 4 2 2 2 2 3 3" xfId="19715"/>
    <cellStyle name="Vírgula 2 4 2 2 2 2 3 3 2" xfId="33545"/>
    <cellStyle name="Vírgula 2 4 2 2 2 2 3 3 2 2" xfId="42688"/>
    <cellStyle name="Vírgula 2 4 2 2 2 2 3 3 3" xfId="38117"/>
    <cellStyle name="Vírgula 2 4 2 2 2 2 3 3 4" xfId="28974"/>
    <cellStyle name="Vírgula 2 4 2 2 2 2 3 3 5" xfId="46126"/>
    <cellStyle name="Vírgula 2 4 2 2 2 2 3 3 6" xfId="24401"/>
    <cellStyle name="Vírgula 2 4 2 2 2 2 3 4" xfId="30504"/>
    <cellStyle name="Vírgula 2 4 2 2 2 2 3 4 2" xfId="39647"/>
    <cellStyle name="Vírgula 2 4 2 2 2 2 3 5" xfId="35076"/>
    <cellStyle name="Vírgula 2 4 2 2 2 2 3 6" xfId="25933"/>
    <cellStyle name="Vírgula 2 4 2 2 2 2 3 7" xfId="43841"/>
    <cellStyle name="Vírgula 2 4 2 2 2 2 3 8" xfId="21360"/>
    <cellStyle name="Vírgula 2 4 2 2 2 2 4" xfId="8738"/>
    <cellStyle name="Vírgula 2 4 2 2 2 2 4 2" xfId="31011"/>
    <cellStyle name="Vírgula 2 4 2 2 2 2 4 2 2" xfId="40154"/>
    <cellStyle name="Vírgula 2 4 2 2 2 2 4 3" xfId="35583"/>
    <cellStyle name="Vírgula 2 4 2 2 2 2 4 4" xfId="26440"/>
    <cellStyle name="Vírgula 2 4 2 2 2 2 4 5" xfId="44222"/>
    <cellStyle name="Vírgula 2 4 2 2 2 2 4 6" xfId="21867"/>
    <cellStyle name="Vírgula 2 4 2 2 2 2 5" xfId="15328"/>
    <cellStyle name="Vírgula 2 4 2 2 2 2 5 2" xfId="32532"/>
    <cellStyle name="Vírgula 2 4 2 2 2 2 5 2 2" xfId="41675"/>
    <cellStyle name="Vírgula 2 4 2 2 2 2 5 3" xfId="37104"/>
    <cellStyle name="Vírgula 2 4 2 2 2 2 5 4" xfId="27961"/>
    <cellStyle name="Vírgula 2 4 2 2 2 2 5 5" xfId="45365"/>
    <cellStyle name="Vírgula 2 4 2 2 2 2 5 6" xfId="23388"/>
    <cellStyle name="Vírgula 2 4 2 2 2 2 6" xfId="29491"/>
    <cellStyle name="Vírgula 2 4 2 2 2 2 6 2" xfId="38634"/>
    <cellStyle name="Vírgula 2 4 2 2 2 2 7" xfId="34063"/>
    <cellStyle name="Vírgula 2 4 2 2 2 2 8" xfId="24920"/>
    <cellStyle name="Vírgula 2 4 2 2 2 2 9" xfId="43080"/>
    <cellStyle name="Vírgula 2 4 2 2 2 3" xfId="3238"/>
    <cellStyle name="Vírgula 2 4 2 2 2 3 2" xfId="9828"/>
    <cellStyle name="Vírgula 2 4 2 2 2 3 2 2" xfId="31265"/>
    <cellStyle name="Vírgula 2 4 2 2 2 3 2 2 2" xfId="40408"/>
    <cellStyle name="Vírgula 2 4 2 2 2 3 2 3" xfId="35837"/>
    <cellStyle name="Vírgula 2 4 2 2 2 3 2 4" xfId="26694"/>
    <cellStyle name="Vírgula 2 4 2 2 2 3 2 5" xfId="44413"/>
    <cellStyle name="Vírgula 2 4 2 2 2 3 2 6" xfId="22121"/>
    <cellStyle name="Vírgula 2 4 2 2 2 3 3" xfId="16418"/>
    <cellStyle name="Vírgula 2 4 2 2 2 3 3 2" xfId="32786"/>
    <cellStyle name="Vírgula 2 4 2 2 2 3 3 2 2" xfId="41929"/>
    <cellStyle name="Vírgula 2 4 2 2 2 3 3 3" xfId="37358"/>
    <cellStyle name="Vírgula 2 4 2 2 2 3 3 4" xfId="28215"/>
    <cellStyle name="Vírgula 2 4 2 2 2 3 3 5" xfId="45556"/>
    <cellStyle name="Vírgula 2 4 2 2 2 3 3 6" xfId="23642"/>
    <cellStyle name="Vírgula 2 4 2 2 2 3 4" xfId="29745"/>
    <cellStyle name="Vírgula 2 4 2 2 2 3 4 2" xfId="38888"/>
    <cellStyle name="Vírgula 2 4 2 2 2 3 5" xfId="34317"/>
    <cellStyle name="Vírgula 2 4 2 2 2 3 6" xfId="25174"/>
    <cellStyle name="Vírgula 2 4 2 2 2 3 7" xfId="43271"/>
    <cellStyle name="Vírgula 2 4 2 2 2 3 8" xfId="20601"/>
    <cellStyle name="Vírgula 2 4 2 2 2 4" xfId="5436"/>
    <cellStyle name="Vírgula 2 4 2 2 2 4 2" xfId="12026"/>
    <cellStyle name="Vírgula 2 4 2 2 2 4 2 2" xfId="31771"/>
    <cellStyle name="Vírgula 2 4 2 2 2 4 2 2 2" xfId="40914"/>
    <cellStyle name="Vírgula 2 4 2 2 2 4 2 3" xfId="36343"/>
    <cellStyle name="Vírgula 2 4 2 2 2 4 2 4" xfId="27200"/>
    <cellStyle name="Vírgula 2 4 2 2 2 4 2 5" xfId="44793"/>
    <cellStyle name="Vírgula 2 4 2 2 2 4 2 6" xfId="22627"/>
    <cellStyle name="Vírgula 2 4 2 2 2 4 3" xfId="18616"/>
    <cellStyle name="Vírgula 2 4 2 2 2 4 3 2" xfId="33292"/>
    <cellStyle name="Vírgula 2 4 2 2 2 4 3 2 2" xfId="42435"/>
    <cellStyle name="Vírgula 2 4 2 2 2 4 3 3" xfId="37864"/>
    <cellStyle name="Vírgula 2 4 2 2 2 4 3 4" xfId="28721"/>
    <cellStyle name="Vírgula 2 4 2 2 2 4 3 5" xfId="45936"/>
    <cellStyle name="Vírgula 2 4 2 2 2 4 3 6" xfId="24148"/>
    <cellStyle name="Vírgula 2 4 2 2 2 4 4" xfId="30251"/>
    <cellStyle name="Vírgula 2 4 2 2 2 4 4 2" xfId="39394"/>
    <cellStyle name="Vírgula 2 4 2 2 2 4 5" xfId="34823"/>
    <cellStyle name="Vírgula 2 4 2 2 2 4 6" xfId="25680"/>
    <cellStyle name="Vírgula 2 4 2 2 2 4 7" xfId="43651"/>
    <cellStyle name="Vírgula 2 4 2 2 2 4 8" xfId="21107"/>
    <cellStyle name="Vírgula 2 4 2 2 2 5" xfId="7639"/>
    <cellStyle name="Vírgula 2 4 2 2 2 5 2" xfId="30758"/>
    <cellStyle name="Vírgula 2 4 2 2 2 5 2 2" xfId="39901"/>
    <cellStyle name="Vírgula 2 4 2 2 2 5 3" xfId="35330"/>
    <cellStyle name="Vírgula 2 4 2 2 2 5 4" xfId="26187"/>
    <cellStyle name="Vírgula 2 4 2 2 2 5 5" xfId="44032"/>
    <cellStyle name="Vírgula 2 4 2 2 2 5 6" xfId="21614"/>
    <cellStyle name="Vírgula 2 4 2 2 2 6" xfId="14229"/>
    <cellStyle name="Vírgula 2 4 2 2 2 6 2" xfId="32279"/>
    <cellStyle name="Vírgula 2 4 2 2 2 6 2 2" xfId="41422"/>
    <cellStyle name="Vírgula 2 4 2 2 2 6 3" xfId="36851"/>
    <cellStyle name="Vírgula 2 4 2 2 2 6 4" xfId="27708"/>
    <cellStyle name="Vírgula 2 4 2 2 2 6 5" xfId="45175"/>
    <cellStyle name="Vírgula 2 4 2 2 2 6 6" xfId="23135"/>
    <cellStyle name="Vírgula 2 4 2 2 2 7" xfId="29237"/>
    <cellStyle name="Vírgula 2 4 2 2 2 7 2" xfId="38380"/>
    <cellStyle name="Vírgula 2 4 2 2 2 8" xfId="33809"/>
    <cellStyle name="Vírgula 2 4 2 2 2 9" xfId="24666"/>
    <cellStyle name="Vírgula 2 4 2 2 3" xfId="1595"/>
    <cellStyle name="Vírgula 2 4 2 2 3 10" xfId="20218"/>
    <cellStyle name="Vírgula 2 4 2 2 3 2" xfId="3786"/>
    <cellStyle name="Vírgula 2 4 2 2 3 2 2" xfId="10376"/>
    <cellStyle name="Vírgula 2 4 2 2 3 2 2 2" xfId="31389"/>
    <cellStyle name="Vírgula 2 4 2 2 3 2 2 2 2" xfId="40532"/>
    <cellStyle name="Vírgula 2 4 2 2 3 2 2 3" xfId="35961"/>
    <cellStyle name="Vírgula 2 4 2 2 3 2 2 4" xfId="26818"/>
    <cellStyle name="Vírgula 2 4 2 2 3 2 2 5" xfId="44506"/>
    <cellStyle name="Vírgula 2 4 2 2 3 2 2 6" xfId="22245"/>
    <cellStyle name="Vírgula 2 4 2 2 3 2 3" xfId="16966"/>
    <cellStyle name="Vírgula 2 4 2 2 3 2 3 2" xfId="32910"/>
    <cellStyle name="Vírgula 2 4 2 2 3 2 3 2 2" xfId="42053"/>
    <cellStyle name="Vírgula 2 4 2 2 3 2 3 3" xfId="37482"/>
    <cellStyle name="Vírgula 2 4 2 2 3 2 3 4" xfId="28339"/>
    <cellStyle name="Vírgula 2 4 2 2 3 2 3 5" xfId="45649"/>
    <cellStyle name="Vírgula 2 4 2 2 3 2 3 6" xfId="23766"/>
    <cellStyle name="Vírgula 2 4 2 2 3 2 4" xfId="29869"/>
    <cellStyle name="Vírgula 2 4 2 2 3 2 4 2" xfId="39012"/>
    <cellStyle name="Vírgula 2 4 2 2 3 2 5" xfId="34441"/>
    <cellStyle name="Vírgula 2 4 2 2 3 2 6" xfId="25298"/>
    <cellStyle name="Vírgula 2 4 2 2 3 2 7" xfId="43364"/>
    <cellStyle name="Vírgula 2 4 2 2 3 2 8" xfId="20725"/>
    <cellStyle name="Vírgula 2 4 2 2 3 3" xfId="5984"/>
    <cellStyle name="Vírgula 2 4 2 2 3 3 2" xfId="12574"/>
    <cellStyle name="Vírgula 2 4 2 2 3 3 2 2" xfId="31895"/>
    <cellStyle name="Vírgula 2 4 2 2 3 3 2 2 2" xfId="41038"/>
    <cellStyle name="Vírgula 2 4 2 2 3 3 2 3" xfId="36467"/>
    <cellStyle name="Vírgula 2 4 2 2 3 3 2 4" xfId="27324"/>
    <cellStyle name="Vírgula 2 4 2 2 3 3 2 5" xfId="44886"/>
    <cellStyle name="Vírgula 2 4 2 2 3 3 2 6" xfId="22751"/>
    <cellStyle name="Vírgula 2 4 2 2 3 3 3" xfId="19164"/>
    <cellStyle name="Vírgula 2 4 2 2 3 3 3 2" xfId="33416"/>
    <cellStyle name="Vírgula 2 4 2 2 3 3 3 2 2" xfId="42559"/>
    <cellStyle name="Vírgula 2 4 2 2 3 3 3 3" xfId="37988"/>
    <cellStyle name="Vírgula 2 4 2 2 3 3 3 4" xfId="28845"/>
    <cellStyle name="Vírgula 2 4 2 2 3 3 3 5" xfId="46029"/>
    <cellStyle name="Vírgula 2 4 2 2 3 3 3 6" xfId="24272"/>
    <cellStyle name="Vírgula 2 4 2 2 3 3 4" xfId="30375"/>
    <cellStyle name="Vírgula 2 4 2 2 3 3 4 2" xfId="39518"/>
    <cellStyle name="Vírgula 2 4 2 2 3 3 5" xfId="34947"/>
    <cellStyle name="Vírgula 2 4 2 2 3 3 6" xfId="25804"/>
    <cellStyle name="Vírgula 2 4 2 2 3 3 7" xfId="43744"/>
    <cellStyle name="Vírgula 2 4 2 2 3 3 8" xfId="21231"/>
    <cellStyle name="Vírgula 2 4 2 2 3 4" xfId="8187"/>
    <cellStyle name="Vírgula 2 4 2 2 3 4 2" xfId="30882"/>
    <cellStyle name="Vírgula 2 4 2 2 3 4 2 2" xfId="40025"/>
    <cellStyle name="Vírgula 2 4 2 2 3 4 3" xfId="35454"/>
    <cellStyle name="Vírgula 2 4 2 2 3 4 4" xfId="26311"/>
    <cellStyle name="Vírgula 2 4 2 2 3 4 5" xfId="44125"/>
    <cellStyle name="Vírgula 2 4 2 2 3 4 6" xfId="21738"/>
    <cellStyle name="Vírgula 2 4 2 2 3 5" xfId="14777"/>
    <cellStyle name="Vírgula 2 4 2 2 3 5 2" xfId="32403"/>
    <cellStyle name="Vírgula 2 4 2 2 3 5 2 2" xfId="41546"/>
    <cellStyle name="Vírgula 2 4 2 2 3 5 3" xfId="36975"/>
    <cellStyle name="Vírgula 2 4 2 2 3 5 4" xfId="27832"/>
    <cellStyle name="Vírgula 2 4 2 2 3 5 5" xfId="45268"/>
    <cellStyle name="Vírgula 2 4 2 2 3 5 6" xfId="23259"/>
    <cellStyle name="Vírgula 2 4 2 2 3 6" xfId="29362"/>
    <cellStyle name="Vírgula 2 4 2 2 3 6 2" xfId="38505"/>
    <cellStyle name="Vírgula 2 4 2 2 3 7" xfId="33934"/>
    <cellStyle name="Vírgula 2 4 2 2 3 8" xfId="24791"/>
    <cellStyle name="Vírgula 2 4 2 2 3 9" xfId="42983"/>
    <cellStyle name="Vírgula 2 4 2 2 4" xfId="2687"/>
    <cellStyle name="Vírgula 2 4 2 2 4 2" xfId="9277"/>
    <cellStyle name="Vírgula 2 4 2 2 4 2 2" xfId="31136"/>
    <cellStyle name="Vírgula 2 4 2 2 4 2 2 2" xfId="40279"/>
    <cellStyle name="Vírgula 2 4 2 2 4 2 3" xfId="35708"/>
    <cellStyle name="Vírgula 2 4 2 2 4 2 4" xfId="26565"/>
    <cellStyle name="Vírgula 2 4 2 2 4 2 5" xfId="44316"/>
    <cellStyle name="Vírgula 2 4 2 2 4 2 6" xfId="21992"/>
    <cellStyle name="Vírgula 2 4 2 2 4 3" xfId="15867"/>
    <cellStyle name="Vírgula 2 4 2 2 4 3 2" xfId="32657"/>
    <cellStyle name="Vírgula 2 4 2 2 4 3 2 2" xfId="41800"/>
    <cellStyle name="Vírgula 2 4 2 2 4 3 3" xfId="37229"/>
    <cellStyle name="Vírgula 2 4 2 2 4 3 4" xfId="28086"/>
    <cellStyle name="Vírgula 2 4 2 2 4 3 5" xfId="45459"/>
    <cellStyle name="Vírgula 2 4 2 2 4 3 6" xfId="23513"/>
    <cellStyle name="Vírgula 2 4 2 2 4 4" xfId="29616"/>
    <cellStyle name="Vírgula 2 4 2 2 4 4 2" xfId="38759"/>
    <cellStyle name="Vírgula 2 4 2 2 4 5" xfId="34188"/>
    <cellStyle name="Vírgula 2 4 2 2 4 6" xfId="25045"/>
    <cellStyle name="Vírgula 2 4 2 2 4 7" xfId="43174"/>
    <cellStyle name="Vírgula 2 4 2 2 4 8" xfId="20472"/>
    <cellStyle name="Vírgula 2 4 2 2 5" xfId="4873"/>
    <cellStyle name="Vírgula 2 4 2 2 5 2" xfId="11463"/>
    <cellStyle name="Vírgula 2 4 2 2 5 2 2" xfId="31642"/>
    <cellStyle name="Vírgula 2 4 2 2 5 2 2 2" xfId="40785"/>
    <cellStyle name="Vírgula 2 4 2 2 5 2 3" xfId="36214"/>
    <cellStyle name="Vírgula 2 4 2 2 5 2 4" xfId="27071"/>
    <cellStyle name="Vírgula 2 4 2 2 5 2 5" xfId="44696"/>
    <cellStyle name="Vírgula 2 4 2 2 5 2 6" xfId="22498"/>
    <cellStyle name="Vírgula 2 4 2 2 5 3" xfId="18053"/>
    <cellStyle name="Vírgula 2 4 2 2 5 3 2" xfId="33163"/>
    <cellStyle name="Vírgula 2 4 2 2 5 3 2 2" xfId="42306"/>
    <cellStyle name="Vírgula 2 4 2 2 5 3 3" xfId="37735"/>
    <cellStyle name="Vírgula 2 4 2 2 5 3 4" xfId="28592"/>
    <cellStyle name="Vírgula 2 4 2 2 5 3 5" xfId="45839"/>
    <cellStyle name="Vírgula 2 4 2 2 5 3 6" xfId="24019"/>
    <cellStyle name="Vírgula 2 4 2 2 5 4" xfId="30122"/>
    <cellStyle name="Vírgula 2 4 2 2 5 4 2" xfId="39265"/>
    <cellStyle name="Vírgula 2 4 2 2 5 5" xfId="34694"/>
    <cellStyle name="Vírgula 2 4 2 2 5 6" xfId="25551"/>
    <cellStyle name="Vírgula 2 4 2 2 5 7" xfId="43554"/>
    <cellStyle name="Vírgula 2 4 2 2 5 8" xfId="20978"/>
    <cellStyle name="Vírgula 2 4 2 2 6" xfId="7076"/>
    <cellStyle name="Vírgula 2 4 2 2 6 2" xfId="30629"/>
    <cellStyle name="Vírgula 2 4 2 2 6 2 2" xfId="39772"/>
    <cellStyle name="Vírgula 2 4 2 2 6 3" xfId="35201"/>
    <cellStyle name="Vírgula 2 4 2 2 6 4" xfId="26058"/>
    <cellStyle name="Vírgula 2 4 2 2 6 5" xfId="43935"/>
    <cellStyle name="Vírgula 2 4 2 2 6 6" xfId="21485"/>
    <cellStyle name="Vírgula 2 4 2 2 7" xfId="13666"/>
    <cellStyle name="Vírgula 2 4 2 2 7 2" xfId="32150"/>
    <cellStyle name="Vírgula 2 4 2 2 7 2 2" xfId="41293"/>
    <cellStyle name="Vírgula 2 4 2 2 7 3" xfId="36722"/>
    <cellStyle name="Vírgula 2 4 2 2 7 4" xfId="27579"/>
    <cellStyle name="Vírgula 2 4 2 2 7 5" xfId="45078"/>
    <cellStyle name="Vírgula 2 4 2 2 7 6" xfId="23006"/>
    <cellStyle name="Vírgula 2 4 2 2 8" xfId="29108"/>
    <cellStyle name="Vírgula 2 4 2 2 8 2" xfId="38251"/>
    <cellStyle name="Vírgula 2 4 2 2 9" xfId="33680"/>
    <cellStyle name="Vírgula 2 4 2 3" xfId="788"/>
    <cellStyle name="Vírgula 2 4 2 3 10" xfId="42845"/>
    <cellStyle name="Vírgula 2 4 2 3 11" xfId="20033"/>
    <cellStyle name="Vírgula 2 4 2 3 2" xfId="1891"/>
    <cellStyle name="Vírgula 2 4 2 3 2 10" xfId="20287"/>
    <cellStyle name="Vírgula 2 4 2 3 2 2" xfId="4081"/>
    <cellStyle name="Vírgula 2 4 2 3 2 2 2" xfId="10671"/>
    <cellStyle name="Vírgula 2 4 2 3 2 2 2 2" xfId="31458"/>
    <cellStyle name="Vírgula 2 4 2 3 2 2 2 2 2" xfId="40601"/>
    <cellStyle name="Vírgula 2 4 2 3 2 2 2 3" xfId="36030"/>
    <cellStyle name="Vírgula 2 4 2 3 2 2 2 4" xfId="26887"/>
    <cellStyle name="Vírgula 2 4 2 3 2 2 2 5" xfId="44558"/>
    <cellStyle name="Vírgula 2 4 2 3 2 2 2 6" xfId="22314"/>
    <cellStyle name="Vírgula 2 4 2 3 2 2 3" xfId="17261"/>
    <cellStyle name="Vírgula 2 4 2 3 2 2 3 2" xfId="32979"/>
    <cellStyle name="Vírgula 2 4 2 3 2 2 3 2 2" xfId="42122"/>
    <cellStyle name="Vírgula 2 4 2 3 2 2 3 3" xfId="37551"/>
    <cellStyle name="Vírgula 2 4 2 3 2 2 3 4" xfId="28408"/>
    <cellStyle name="Vírgula 2 4 2 3 2 2 3 5" xfId="45701"/>
    <cellStyle name="Vírgula 2 4 2 3 2 2 3 6" xfId="23835"/>
    <cellStyle name="Vírgula 2 4 2 3 2 2 4" xfId="29938"/>
    <cellStyle name="Vírgula 2 4 2 3 2 2 4 2" xfId="39081"/>
    <cellStyle name="Vírgula 2 4 2 3 2 2 5" xfId="34510"/>
    <cellStyle name="Vírgula 2 4 2 3 2 2 6" xfId="25367"/>
    <cellStyle name="Vírgula 2 4 2 3 2 2 7" xfId="43416"/>
    <cellStyle name="Vírgula 2 4 2 3 2 2 8" xfId="20794"/>
    <cellStyle name="Vírgula 2 4 2 3 2 3" xfId="6279"/>
    <cellStyle name="Vírgula 2 4 2 3 2 3 2" xfId="12869"/>
    <cellStyle name="Vírgula 2 4 2 3 2 3 2 2" xfId="31964"/>
    <cellStyle name="Vírgula 2 4 2 3 2 3 2 2 2" xfId="41107"/>
    <cellStyle name="Vírgula 2 4 2 3 2 3 2 3" xfId="36536"/>
    <cellStyle name="Vírgula 2 4 2 3 2 3 2 4" xfId="27393"/>
    <cellStyle name="Vírgula 2 4 2 3 2 3 2 5" xfId="44938"/>
    <cellStyle name="Vírgula 2 4 2 3 2 3 2 6" xfId="22820"/>
    <cellStyle name="Vírgula 2 4 2 3 2 3 3" xfId="19459"/>
    <cellStyle name="Vírgula 2 4 2 3 2 3 3 2" xfId="33485"/>
    <cellStyle name="Vírgula 2 4 2 3 2 3 3 2 2" xfId="42628"/>
    <cellStyle name="Vírgula 2 4 2 3 2 3 3 3" xfId="38057"/>
    <cellStyle name="Vírgula 2 4 2 3 2 3 3 4" xfId="28914"/>
    <cellStyle name="Vírgula 2 4 2 3 2 3 3 5" xfId="46081"/>
    <cellStyle name="Vírgula 2 4 2 3 2 3 3 6" xfId="24341"/>
    <cellStyle name="Vírgula 2 4 2 3 2 3 4" xfId="30444"/>
    <cellStyle name="Vírgula 2 4 2 3 2 3 4 2" xfId="39587"/>
    <cellStyle name="Vírgula 2 4 2 3 2 3 5" xfId="35016"/>
    <cellStyle name="Vírgula 2 4 2 3 2 3 6" xfId="25873"/>
    <cellStyle name="Vírgula 2 4 2 3 2 3 7" xfId="43796"/>
    <cellStyle name="Vírgula 2 4 2 3 2 3 8" xfId="21300"/>
    <cellStyle name="Vírgula 2 4 2 3 2 4" xfId="8482"/>
    <cellStyle name="Vírgula 2 4 2 3 2 4 2" xfId="30951"/>
    <cellStyle name="Vírgula 2 4 2 3 2 4 2 2" xfId="40094"/>
    <cellStyle name="Vírgula 2 4 2 3 2 4 3" xfId="35523"/>
    <cellStyle name="Vírgula 2 4 2 3 2 4 4" xfId="26380"/>
    <cellStyle name="Vírgula 2 4 2 3 2 4 5" xfId="44177"/>
    <cellStyle name="Vírgula 2 4 2 3 2 4 6" xfId="21807"/>
    <cellStyle name="Vírgula 2 4 2 3 2 5" xfId="15072"/>
    <cellStyle name="Vírgula 2 4 2 3 2 5 2" xfId="32472"/>
    <cellStyle name="Vírgula 2 4 2 3 2 5 2 2" xfId="41615"/>
    <cellStyle name="Vírgula 2 4 2 3 2 5 3" xfId="37044"/>
    <cellStyle name="Vírgula 2 4 2 3 2 5 4" xfId="27901"/>
    <cellStyle name="Vírgula 2 4 2 3 2 5 5" xfId="45320"/>
    <cellStyle name="Vírgula 2 4 2 3 2 5 6" xfId="23328"/>
    <cellStyle name="Vírgula 2 4 2 3 2 6" xfId="29431"/>
    <cellStyle name="Vírgula 2 4 2 3 2 6 2" xfId="38574"/>
    <cellStyle name="Vírgula 2 4 2 3 2 7" xfId="34003"/>
    <cellStyle name="Vírgula 2 4 2 3 2 8" xfId="24860"/>
    <cellStyle name="Vírgula 2 4 2 3 2 9" xfId="43035"/>
    <cellStyle name="Vírgula 2 4 2 3 3" xfId="2982"/>
    <cellStyle name="Vírgula 2 4 2 3 3 2" xfId="9572"/>
    <cellStyle name="Vírgula 2 4 2 3 3 2 2" xfId="31205"/>
    <cellStyle name="Vírgula 2 4 2 3 3 2 2 2" xfId="40348"/>
    <cellStyle name="Vírgula 2 4 2 3 3 2 3" xfId="35777"/>
    <cellStyle name="Vírgula 2 4 2 3 3 2 4" xfId="26634"/>
    <cellStyle name="Vírgula 2 4 2 3 3 2 5" xfId="44368"/>
    <cellStyle name="Vírgula 2 4 2 3 3 2 6" xfId="22061"/>
    <cellStyle name="Vírgula 2 4 2 3 3 3" xfId="16162"/>
    <cellStyle name="Vírgula 2 4 2 3 3 3 2" xfId="32726"/>
    <cellStyle name="Vírgula 2 4 2 3 3 3 2 2" xfId="41869"/>
    <cellStyle name="Vírgula 2 4 2 3 3 3 3" xfId="37298"/>
    <cellStyle name="Vírgula 2 4 2 3 3 3 4" xfId="28155"/>
    <cellStyle name="Vírgula 2 4 2 3 3 3 5" xfId="45511"/>
    <cellStyle name="Vírgula 2 4 2 3 3 3 6" xfId="23582"/>
    <cellStyle name="Vírgula 2 4 2 3 3 4" xfId="29685"/>
    <cellStyle name="Vírgula 2 4 2 3 3 4 2" xfId="38828"/>
    <cellStyle name="Vírgula 2 4 2 3 3 5" xfId="34257"/>
    <cellStyle name="Vírgula 2 4 2 3 3 6" xfId="25114"/>
    <cellStyle name="Vírgula 2 4 2 3 3 7" xfId="43226"/>
    <cellStyle name="Vírgula 2 4 2 3 3 8" xfId="20541"/>
    <cellStyle name="Vírgula 2 4 2 3 4" xfId="5180"/>
    <cellStyle name="Vírgula 2 4 2 3 4 2" xfId="11770"/>
    <cellStyle name="Vírgula 2 4 2 3 4 2 2" xfId="31711"/>
    <cellStyle name="Vírgula 2 4 2 3 4 2 2 2" xfId="40854"/>
    <cellStyle name="Vírgula 2 4 2 3 4 2 3" xfId="36283"/>
    <cellStyle name="Vírgula 2 4 2 3 4 2 4" xfId="27140"/>
    <cellStyle name="Vírgula 2 4 2 3 4 2 5" xfId="44748"/>
    <cellStyle name="Vírgula 2 4 2 3 4 2 6" xfId="22567"/>
    <cellStyle name="Vírgula 2 4 2 3 4 3" xfId="18360"/>
    <cellStyle name="Vírgula 2 4 2 3 4 3 2" xfId="33232"/>
    <cellStyle name="Vírgula 2 4 2 3 4 3 2 2" xfId="42375"/>
    <cellStyle name="Vírgula 2 4 2 3 4 3 3" xfId="37804"/>
    <cellStyle name="Vírgula 2 4 2 3 4 3 4" xfId="28661"/>
    <cellStyle name="Vírgula 2 4 2 3 4 3 5" xfId="45891"/>
    <cellStyle name="Vírgula 2 4 2 3 4 3 6" xfId="24088"/>
    <cellStyle name="Vírgula 2 4 2 3 4 4" xfId="30191"/>
    <cellStyle name="Vírgula 2 4 2 3 4 4 2" xfId="39334"/>
    <cellStyle name="Vírgula 2 4 2 3 4 5" xfId="34763"/>
    <cellStyle name="Vírgula 2 4 2 3 4 6" xfId="25620"/>
    <cellStyle name="Vírgula 2 4 2 3 4 7" xfId="43606"/>
    <cellStyle name="Vírgula 2 4 2 3 4 8" xfId="21047"/>
    <cellStyle name="Vírgula 2 4 2 3 5" xfId="7383"/>
    <cellStyle name="Vírgula 2 4 2 3 5 2" xfId="30698"/>
    <cellStyle name="Vírgula 2 4 2 3 5 2 2" xfId="39841"/>
    <cellStyle name="Vírgula 2 4 2 3 5 3" xfId="35270"/>
    <cellStyle name="Vírgula 2 4 2 3 5 4" xfId="26127"/>
    <cellStyle name="Vírgula 2 4 2 3 5 5" xfId="43987"/>
    <cellStyle name="Vírgula 2 4 2 3 5 6" xfId="21554"/>
    <cellStyle name="Vírgula 2 4 2 3 6" xfId="13973"/>
    <cellStyle name="Vírgula 2 4 2 3 6 2" xfId="32219"/>
    <cellStyle name="Vírgula 2 4 2 3 6 2 2" xfId="41362"/>
    <cellStyle name="Vírgula 2 4 2 3 6 3" xfId="36791"/>
    <cellStyle name="Vírgula 2 4 2 3 6 4" xfId="27648"/>
    <cellStyle name="Vírgula 2 4 2 3 6 5" xfId="45130"/>
    <cellStyle name="Vírgula 2 4 2 3 6 6" xfId="23075"/>
    <cellStyle name="Vírgula 2 4 2 3 7" xfId="29177"/>
    <cellStyle name="Vírgula 2 4 2 3 7 2" xfId="38320"/>
    <cellStyle name="Vírgula 2 4 2 3 8" xfId="33749"/>
    <cellStyle name="Vírgula 2 4 2 3 9" xfId="24606"/>
    <cellStyle name="Vírgula 2 4 2 4" xfId="1339"/>
    <cellStyle name="Vírgula 2 4 2 4 10" xfId="20158"/>
    <cellStyle name="Vírgula 2 4 2 4 2" xfId="3530"/>
    <cellStyle name="Vírgula 2 4 2 4 2 2" xfId="10120"/>
    <cellStyle name="Vírgula 2 4 2 4 2 2 2" xfId="31329"/>
    <cellStyle name="Vírgula 2 4 2 4 2 2 2 2" xfId="40472"/>
    <cellStyle name="Vírgula 2 4 2 4 2 2 3" xfId="35901"/>
    <cellStyle name="Vírgula 2 4 2 4 2 2 4" xfId="26758"/>
    <cellStyle name="Vírgula 2 4 2 4 2 2 5" xfId="44461"/>
    <cellStyle name="Vírgula 2 4 2 4 2 2 6" xfId="22185"/>
    <cellStyle name="Vírgula 2 4 2 4 2 3" xfId="16710"/>
    <cellStyle name="Vírgula 2 4 2 4 2 3 2" xfId="32850"/>
    <cellStyle name="Vírgula 2 4 2 4 2 3 2 2" xfId="41993"/>
    <cellStyle name="Vírgula 2 4 2 4 2 3 3" xfId="37422"/>
    <cellStyle name="Vírgula 2 4 2 4 2 3 4" xfId="28279"/>
    <cellStyle name="Vírgula 2 4 2 4 2 3 5" xfId="45604"/>
    <cellStyle name="Vírgula 2 4 2 4 2 3 6" xfId="23706"/>
    <cellStyle name="Vírgula 2 4 2 4 2 4" xfId="29809"/>
    <cellStyle name="Vírgula 2 4 2 4 2 4 2" xfId="38952"/>
    <cellStyle name="Vírgula 2 4 2 4 2 5" xfId="34381"/>
    <cellStyle name="Vírgula 2 4 2 4 2 6" xfId="25238"/>
    <cellStyle name="Vírgula 2 4 2 4 2 7" xfId="43319"/>
    <cellStyle name="Vírgula 2 4 2 4 2 8" xfId="20665"/>
    <cellStyle name="Vírgula 2 4 2 4 3" xfId="5728"/>
    <cellStyle name="Vírgula 2 4 2 4 3 2" xfId="12318"/>
    <cellStyle name="Vírgula 2 4 2 4 3 2 2" xfId="31835"/>
    <cellStyle name="Vírgula 2 4 2 4 3 2 2 2" xfId="40978"/>
    <cellStyle name="Vírgula 2 4 2 4 3 2 3" xfId="36407"/>
    <cellStyle name="Vírgula 2 4 2 4 3 2 4" xfId="27264"/>
    <cellStyle name="Vírgula 2 4 2 4 3 2 5" xfId="44841"/>
    <cellStyle name="Vírgula 2 4 2 4 3 2 6" xfId="22691"/>
    <cellStyle name="Vírgula 2 4 2 4 3 3" xfId="18908"/>
    <cellStyle name="Vírgula 2 4 2 4 3 3 2" xfId="33356"/>
    <cellStyle name="Vírgula 2 4 2 4 3 3 2 2" xfId="42499"/>
    <cellStyle name="Vírgula 2 4 2 4 3 3 3" xfId="37928"/>
    <cellStyle name="Vírgula 2 4 2 4 3 3 4" xfId="28785"/>
    <cellStyle name="Vírgula 2 4 2 4 3 3 5" xfId="45984"/>
    <cellStyle name="Vírgula 2 4 2 4 3 3 6" xfId="24212"/>
    <cellStyle name="Vírgula 2 4 2 4 3 4" xfId="30315"/>
    <cellStyle name="Vírgula 2 4 2 4 3 4 2" xfId="39458"/>
    <cellStyle name="Vírgula 2 4 2 4 3 5" xfId="34887"/>
    <cellStyle name="Vírgula 2 4 2 4 3 6" xfId="25744"/>
    <cellStyle name="Vírgula 2 4 2 4 3 7" xfId="43699"/>
    <cellStyle name="Vírgula 2 4 2 4 3 8" xfId="21171"/>
    <cellStyle name="Vírgula 2 4 2 4 4" xfId="7931"/>
    <cellStyle name="Vírgula 2 4 2 4 4 2" xfId="30822"/>
    <cellStyle name="Vírgula 2 4 2 4 4 2 2" xfId="39965"/>
    <cellStyle name="Vírgula 2 4 2 4 4 3" xfId="35394"/>
    <cellStyle name="Vírgula 2 4 2 4 4 4" xfId="26251"/>
    <cellStyle name="Vírgula 2 4 2 4 4 5" xfId="44080"/>
    <cellStyle name="Vírgula 2 4 2 4 4 6" xfId="21678"/>
    <cellStyle name="Vírgula 2 4 2 4 5" xfId="14521"/>
    <cellStyle name="Vírgula 2 4 2 4 5 2" xfId="32343"/>
    <cellStyle name="Vírgula 2 4 2 4 5 2 2" xfId="41486"/>
    <cellStyle name="Vírgula 2 4 2 4 5 3" xfId="36915"/>
    <cellStyle name="Vírgula 2 4 2 4 5 4" xfId="27772"/>
    <cellStyle name="Vírgula 2 4 2 4 5 5" xfId="45223"/>
    <cellStyle name="Vírgula 2 4 2 4 5 6" xfId="23199"/>
    <cellStyle name="Vírgula 2 4 2 4 6" xfId="29302"/>
    <cellStyle name="Vírgula 2 4 2 4 6 2" xfId="38445"/>
    <cellStyle name="Vírgula 2 4 2 4 7" xfId="33874"/>
    <cellStyle name="Vírgula 2 4 2 4 8" xfId="24731"/>
    <cellStyle name="Vírgula 2 4 2 4 9" xfId="42938"/>
    <cellStyle name="Vírgula 2 4 2 5" xfId="2431"/>
    <cellStyle name="Vírgula 2 4 2 5 2" xfId="9021"/>
    <cellStyle name="Vírgula 2 4 2 5 2 2" xfId="31076"/>
    <cellStyle name="Vírgula 2 4 2 5 2 2 2" xfId="40219"/>
    <cellStyle name="Vírgula 2 4 2 5 2 3" xfId="35648"/>
    <cellStyle name="Vírgula 2 4 2 5 2 4" xfId="26505"/>
    <cellStyle name="Vírgula 2 4 2 5 2 5" xfId="44271"/>
    <cellStyle name="Vírgula 2 4 2 5 2 6" xfId="21932"/>
    <cellStyle name="Vírgula 2 4 2 5 3" xfId="15611"/>
    <cellStyle name="Vírgula 2 4 2 5 3 2" xfId="32597"/>
    <cellStyle name="Vírgula 2 4 2 5 3 2 2" xfId="41740"/>
    <cellStyle name="Vírgula 2 4 2 5 3 3" xfId="37169"/>
    <cellStyle name="Vírgula 2 4 2 5 3 4" xfId="28026"/>
    <cellStyle name="Vírgula 2 4 2 5 3 5" xfId="45414"/>
    <cellStyle name="Vírgula 2 4 2 5 3 6" xfId="23453"/>
    <cellStyle name="Vírgula 2 4 2 5 4" xfId="29556"/>
    <cellStyle name="Vírgula 2 4 2 5 4 2" xfId="38699"/>
    <cellStyle name="Vírgula 2 4 2 5 5" xfId="34128"/>
    <cellStyle name="Vírgula 2 4 2 5 6" xfId="24985"/>
    <cellStyle name="Vírgula 2 4 2 5 7" xfId="43129"/>
    <cellStyle name="Vírgula 2 4 2 5 8" xfId="20412"/>
    <cellStyle name="Vírgula 2 4 2 6" xfId="4617"/>
    <cellStyle name="Vírgula 2 4 2 6 2" xfId="11207"/>
    <cellStyle name="Vírgula 2 4 2 6 2 2" xfId="31582"/>
    <cellStyle name="Vírgula 2 4 2 6 2 2 2" xfId="40725"/>
    <cellStyle name="Vírgula 2 4 2 6 2 3" xfId="36154"/>
    <cellStyle name="Vírgula 2 4 2 6 2 4" xfId="27011"/>
    <cellStyle name="Vírgula 2 4 2 6 2 5" xfId="44651"/>
    <cellStyle name="Vírgula 2 4 2 6 2 6" xfId="22438"/>
    <cellStyle name="Vírgula 2 4 2 6 3" xfId="17797"/>
    <cellStyle name="Vírgula 2 4 2 6 3 2" xfId="33103"/>
    <cellStyle name="Vírgula 2 4 2 6 3 2 2" xfId="42246"/>
    <cellStyle name="Vírgula 2 4 2 6 3 3" xfId="37675"/>
    <cellStyle name="Vírgula 2 4 2 6 3 4" xfId="28532"/>
    <cellStyle name="Vírgula 2 4 2 6 3 5" xfId="45794"/>
    <cellStyle name="Vírgula 2 4 2 6 3 6" xfId="23959"/>
    <cellStyle name="Vírgula 2 4 2 6 4" xfId="30062"/>
    <cellStyle name="Vírgula 2 4 2 6 4 2" xfId="39205"/>
    <cellStyle name="Vírgula 2 4 2 6 5" xfId="34634"/>
    <cellStyle name="Vírgula 2 4 2 6 6" xfId="25491"/>
    <cellStyle name="Vírgula 2 4 2 6 7" xfId="43509"/>
    <cellStyle name="Vírgula 2 4 2 6 8" xfId="20918"/>
    <cellStyle name="Vírgula 2 4 2 7" xfId="6820"/>
    <cellStyle name="Vírgula 2 4 2 7 2" xfId="30569"/>
    <cellStyle name="Vírgula 2 4 2 7 2 2" xfId="39712"/>
    <cellStyle name="Vírgula 2 4 2 7 3" xfId="35141"/>
    <cellStyle name="Vírgula 2 4 2 7 4" xfId="25998"/>
    <cellStyle name="Vírgula 2 4 2 7 5" xfId="43890"/>
    <cellStyle name="Vírgula 2 4 2 7 6" xfId="21425"/>
    <cellStyle name="Vírgula 2 4 2 8" xfId="13410"/>
    <cellStyle name="Vírgula 2 4 2 8 2" xfId="32090"/>
    <cellStyle name="Vírgula 2 4 2 8 2 2" xfId="41233"/>
    <cellStyle name="Vírgula 2 4 2 8 3" xfId="36662"/>
    <cellStyle name="Vírgula 2 4 2 8 4" xfId="27519"/>
    <cellStyle name="Vírgula 2 4 2 8 5" xfId="45033"/>
    <cellStyle name="Vírgula 2 4 2 8 6" xfId="22946"/>
    <cellStyle name="Vírgula 2 4 2 9" xfId="29046"/>
    <cellStyle name="Vírgula 2 4 2 9 2" xfId="38189"/>
    <cellStyle name="Vírgula 2 4 3" xfId="373"/>
    <cellStyle name="Vírgula 2 4 3 10" xfId="24509"/>
    <cellStyle name="Vírgula 2 4 3 11" xfId="42772"/>
    <cellStyle name="Vírgula 2 4 3 12" xfId="19936"/>
    <cellStyle name="Vírgula 2 4 3 2" xfId="928"/>
    <cellStyle name="Vírgula 2 4 3 2 10" xfId="42869"/>
    <cellStyle name="Vírgula 2 4 3 2 11" xfId="20065"/>
    <cellStyle name="Vírgula 2 4 3 2 2" xfId="2031"/>
    <cellStyle name="Vírgula 2 4 3 2 2 10" xfId="20319"/>
    <cellStyle name="Vírgula 2 4 3 2 2 2" xfId="4221"/>
    <cellStyle name="Vírgula 2 4 3 2 2 2 2" xfId="10811"/>
    <cellStyle name="Vírgula 2 4 3 2 2 2 2 2" xfId="31490"/>
    <cellStyle name="Vírgula 2 4 3 2 2 2 2 2 2" xfId="40633"/>
    <cellStyle name="Vírgula 2 4 3 2 2 2 2 3" xfId="36062"/>
    <cellStyle name="Vírgula 2 4 3 2 2 2 2 4" xfId="26919"/>
    <cellStyle name="Vírgula 2 4 3 2 2 2 2 5" xfId="44582"/>
    <cellStyle name="Vírgula 2 4 3 2 2 2 2 6" xfId="22346"/>
    <cellStyle name="Vírgula 2 4 3 2 2 2 3" xfId="17401"/>
    <cellStyle name="Vírgula 2 4 3 2 2 2 3 2" xfId="33011"/>
    <cellStyle name="Vírgula 2 4 3 2 2 2 3 2 2" xfId="42154"/>
    <cellStyle name="Vírgula 2 4 3 2 2 2 3 3" xfId="37583"/>
    <cellStyle name="Vírgula 2 4 3 2 2 2 3 4" xfId="28440"/>
    <cellStyle name="Vírgula 2 4 3 2 2 2 3 5" xfId="45725"/>
    <cellStyle name="Vírgula 2 4 3 2 2 2 3 6" xfId="23867"/>
    <cellStyle name="Vírgula 2 4 3 2 2 2 4" xfId="29970"/>
    <cellStyle name="Vírgula 2 4 3 2 2 2 4 2" xfId="39113"/>
    <cellStyle name="Vírgula 2 4 3 2 2 2 5" xfId="34542"/>
    <cellStyle name="Vírgula 2 4 3 2 2 2 6" xfId="25399"/>
    <cellStyle name="Vírgula 2 4 3 2 2 2 7" xfId="43440"/>
    <cellStyle name="Vírgula 2 4 3 2 2 2 8" xfId="20826"/>
    <cellStyle name="Vírgula 2 4 3 2 2 3" xfId="6419"/>
    <cellStyle name="Vírgula 2 4 3 2 2 3 2" xfId="13009"/>
    <cellStyle name="Vírgula 2 4 3 2 2 3 2 2" xfId="31996"/>
    <cellStyle name="Vírgula 2 4 3 2 2 3 2 2 2" xfId="41139"/>
    <cellStyle name="Vírgula 2 4 3 2 2 3 2 3" xfId="36568"/>
    <cellStyle name="Vírgula 2 4 3 2 2 3 2 4" xfId="27425"/>
    <cellStyle name="Vírgula 2 4 3 2 2 3 2 5" xfId="44962"/>
    <cellStyle name="Vírgula 2 4 3 2 2 3 2 6" xfId="22852"/>
    <cellStyle name="Vírgula 2 4 3 2 2 3 3" xfId="19599"/>
    <cellStyle name="Vírgula 2 4 3 2 2 3 3 2" xfId="33517"/>
    <cellStyle name="Vírgula 2 4 3 2 2 3 3 2 2" xfId="42660"/>
    <cellStyle name="Vírgula 2 4 3 2 2 3 3 3" xfId="38089"/>
    <cellStyle name="Vírgula 2 4 3 2 2 3 3 4" xfId="28946"/>
    <cellStyle name="Vírgula 2 4 3 2 2 3 3 5" xfId="46105"/>
    <cellStyle name="Vírgula 2 4 3 2 2 3 3 6" xfId="24373"/>
    <cellStyle name="Vírgula 2 4 3 2 2 3 4" xfId="30476"/>
    <cellStyle name="Vírgula 2 4 3 2 2 3 4 2" xfId="39619"/>
    <cellStyle name="Vírgula 2 4 3 2 2 3 5" xfId="35048"/>
    <cellStyle name="Vírgula 2 4 3 2 2 3 6" xfId="25905"/>
    <cellStyle name="Vírgula 2 4 3 2 2 3 7" xfId="43820"/>
    <cellStyle name="Vírgula 2 4 3 2 2 3 8" xfId="21332"/>
    <cellStyle name="Vírgula 2 4 3 2 2 4" xfId="8622"/>
    <cellStyle name="Vírgula 2 4 3 2 2 4 2" xfId="30983"/>
    <cellStyle name="Vírgula 2 4 3 2 2 4 2 2" xfId="40126"/>
    <cellStyle name="Vírgula 2 4 3 2 2 4 3" xfId="35555"/>
    <cellStyle name="Vírgula 2 4 3 2 2 4 4" xfId="26412"/>
    <cellStyle name="Vírgula 2 4 3 2 2 4 5" xfId="44201"/>
    <cellStyle name="Vírgula 2 4 3 2 2 4 6" xfId="21839"/>
    <cellStyle name="Vírgula 2 4 3 2 2 5" xfId="15212"/>
    <cellStyle name="Vírgula 2 4 3 2 2 5 2" xfId="32504"/>
    <cellStyle name="Vírgula 2 4 3 2 2 5 2 2" xfId="41647"/>
    <cellStyle name="Vírgula 2 4 3 2 2 5 3" xfId="37076"/>
    <cellStyle name="Vírgula 2 4 3 2 2 5 4" xfId="27933"/>
    <cellStyle name="Vírgula 2 4 3 2 2 5 5" xfId="45344"/>
    <cellStyle name="Vírgula 2 4 3 2 2 5 6" xfId="23360"/>
    <cellStyle name="Vírgula 2 4 3 2 2 6" xfId="29463"/>
    <cellStyle name="Vírgula 2 4 3 2 2 6 2" xfId="38606"/>
    <cellStyle name="Vírgula 2 4 3 2 2 7" xfId="34035"/>
    <cellStyle name="Vírgula 2 4 3 2 2 8" xfId="24892"/>
    <cellStyle name="Vírgula 2 4 3 2 2 9" xfId="43059"/>
    <cellStyle name="Vírgula 2 4 3 2 3" xfId="3122"/>
    <cellStyle name="Vírgula 2 4 3 2 3 2" xfId="9712"/>
    <cellStyle name="Vírgula 2 4 3 2 3 2 2" xfId="31237"/>
    <cellStyle name="Vírgula 2 4 3 2 3 2 2 2" xfId="40380"/>
    <cellStyle name="Vírgula 2 4 3 2 3 2 3" xfId="35809"/>
    <cellStyle name="Vírgula 2 4 3 2 3 2 4" xfId="26666"/>
    <cellStyle name="Vírgula 2 4 3 2 3 2 5" xfId="44392"/>
    <cellStyle name="Vírgula 2 4 3 2 3 2 6" xfId="22093"/>
    <cellStyle name="Vírgula 2 4 3 2 3 3" xfId="16302"/>
    <cellStyle name="Vírgula 2 4 3 2 3 3 2" xfId="32758"/>
    <cellStyle name="Vírgula 2 4 3 2 3 3 2 2" xfId="41901"/>
    <cellStyle name="Vírgula 2 4 3 2 3 3 3" xfId="37330"/>
    <cellStyle name="Vírgula 2 4 3 2 3 3 4" xfId="28187"/>
    <cellStyle name="Vírgula 2 4 3 2 3 3 5" xfId="45535"/>
    <cellStyle name="Vírgula 2 4 3 2 3 3 6" xfId="23614"/>
    <cellStyle name="Vírgula 2 4 3 2 3 4" xfId="29717"/>
    <cellStyle name="Vírgula 2 4 3 2 3 4 2" xfId="38860"/>
    <cellStyle name="Vírgula 2 4 3 2 3 5" xfId="34289"/>
    <cellStyle name="Vírgula 2 4 3 2 3 6" xfId="25146"/>
    <cellStyle name="Vírgula 2 4 3 2 3 7" xfId="43250"/>
    <cellStyle name="Vírgula 2 4 3 2 3 8" xfId="20573"/>
    <cellStyle name="Vírgula 2 4 3 2 4" xfId="5320"/>
    <cellStyle name="Vírgula 2 4 3 2 4 2" xfId="11910"/>
    <cellStyle name="Vírgula 2 4 3 2 4 2 2" xfId="31743"/>
    <cellStyle name="Vírgula 2 4 3 2 4 2 2 2" xfId="40886"/>
    <cellStyle name="Vírgula 2 4 3 2 4 2 3" xfId="36315"/>
    <cellStyle name="Vírgula 2 4 3 2 4 2 4" xfId="27172"/>
    <cellStyle name="Vírgula 2 4 3 2 4 2 5" xfId="44772"/>
    <cellStyle name="Vírgula 2 4 3 2 4 2 6" xfId="22599"/>
    <cellStyle name="Vírgula 2 4 3 2 4 3" xfId="18500"/>
    <cellStyle name="Vírgula 2 4 3 2 4 3 2" xfId="33264"/>
    <cellStyle name="Vírgula 2 4 3 2 4 3 2 2" xfId="42407"/>
    <cellStyle name="Vírgula 2 4 3 2 4 3 3" xfId="37836"/>
    <cellStyle name="Vírgula 2 4 3 2 4 3 4" xfId="28693"/>
    <cellStyle name="Vírgula 2 4 3 2 4 3 5" xfId="45915"/>
    <cellStyle name="Vírgula 2 4 3 2 4 3 6" xfId="24120"/>
    <cellStyle name="Vírgula 2 4 3 2 4 4" xfId="30223"/>
    <cellStyle name="Vírgula 2 4 3 2 4 4 2" xfId="39366"/>
    <cellStyle name="Vírgula 2 4 3 2 4 5" xfId="34795"/>
    <cellStyle name="Vírgula 2 4 3 2 4 6" xfId="25652"/>
    <cellStyle name="Vírgula 2 4 3 2 4 7" xfId="43630"/>
    <cellStyle name="Vírgula 2 4 3 2 4 8" xfId="21079"/>
    <cellStyle name="Vírgula 2 4 3 2 5" xfId="7523"/>
    <cellStyle name="Vírgula 2 4 3 2 5 2" xfId="30730"/>
    <cellStyle name="Vírgula 2 4 3 2 5 2 2" xfId="39873"/>
    <cellStyle name="Vírgula 2 4 3 2 5 3" xfId="35302"/>
    <cellStyle name="Vírgula 2 4 3 2 5 4" xfId="26159"/>
    <cellStyle name="Vírgula 2 4 3 2 5 5" xfId="44011"/>
    <cellStyle name="Vírgula 2 4 3 2 5 6" xfId="21586"/>
    <cellStyle name="Vírgula 2 4 3 2 6" xfId="14113"/>
    <cellStyle name="Vírgula 2 4 3 2 6 2" xfId="32251"/>
    <cellStyle name="Vírgula 2 4 3 2 6 2 2" xfId="41394"/>
    <cellStyle name="Vírgula 2 4 3 2 6 3" xfId="36823"/>
    <cellStyle name="Vírgula 2 4 3 2 6 4" xfId="27680"/>
    <cellStyle name="Vírgula 2 4 3 2 6 5" xfId="45154"/>
    <cellStyle name="Vírgula 2 4 3 2 6 6" xfId="23107"/>
    <cellStyle name="Vírgula 2 4 3 2 7" xfId="29209"/>
    <cellStyle name="Vírgula 2 4 3 2 7 2" xfId="38352"/>
    <cellStyle name="Vírgula 2 4 3 2 8" xfId="33781"/>
    <cellStyle name="Vírgula 2 4 3 2 9" xfId="24638"/>
    <cellStyle name="Vírgula 2 4 3 3" xfId="1479"/>
    <cellStyle name="Vírgula 2 4 3 3 10" xfId="20190"/>
    <cellStyle name="Vírgula 2 4 3 3 2" xfId="3670"/>
    <cellStyle name="Vírgula 2 4 3 3 2 2" xfId="10260"/>
    <cellStyle name="Vírgula 2 4 3 3 2 2 2" xfId="31361"/>
    <cellStyle name="Vírgula 2 4 3 3 2 2 2 2" xfId="40504"/>
    <cellStyle name="Vírgula 2 4 3 3 2 2 3" xfId="35933"/>
    <cellStyle name="Vírgula 2 4 3 3 2 2 4" xfId="26790"/>
    <cellStyle name="Vírgula 2 4 3 3 2 2 5" xfId="44485"/>
    <cellStyle name="Vírgula 2 4 3 3 2 2 6" xfId="22217"/>
    <cellStyle name="Vírgula 2 4 3 3 2 3" xfId="16850"/>
    <cellStyle name="Vírgula 2 4 3 3 2 3 2" xfId="32882"/>
    <cellStyle name="Vírgula 2 4 3 3 2 3 2 2" xfId="42025"/>
    <cellStyle name="Vírgula 2 4 3 3 2 3 3" xfId="37454"/>
    <cellStyle name="Vírgula 2 4 3 3 2 3 4" xfId="28311"/>
    <cellStyle name="Vírgula 2 4 3 3 2 3 5" xfId="45628"/>
    <cellStyle name="Vírgula 2 4 3 3 2 3 6" xfId="23738"/>
    <cellStyle name="Vírgula 2 4 3 3 2 4" xfId="29841"/>
    <cellStyle name="Vírgula 2 4 3 3 2 4 2" xfId="38984"/>
    <cellStyle name="Vírgula 2 4 3 3 2 5" xfId="34413"/>
    <cellStyle name="Vírgula 2 4 3 3 2 6" xfId="25270"/>
    <cellStyle name="Vírgula 2 4 3 3 2 7" xfId="43343"/>
    <cellStyle name="Vírgula 2 4 3 3 2 8" xfId="20697"/>
    <cellStyle name="Vírgula 2 4 3 3 3" xfId="5868"/>
    <cellStyle name="Vírgula 2 4 3 3 3 2" xfId="12458"/>
    <cellStyle name="Vírgula 2 4 3 3 3 2 2" xfId="31867"/>
    <cellStyle name="Vírgula 2 4 3 3 3 2 2 2" xfId="41010"/>
    <cellStyle name="Vírgula 2 4 3 3 3 2 3" xfId="36439"/>
    <cellStyle name="Vírgula 2 4 3 3 3 2 4" xfId="27296"/>
    <cellStyle name="Vírgula 2 4 3 3 3 2 5" xfId="44865"/>
    <cellStyle name="Vírgula 2 4 3 3 3 2 6" xfId="22723"/>
    <cellStyle name="Vírgula 2 4 3 3 3 3" xfId="19048"/>
    <cellStyle name="Vírgula 2 4 3 3 3 3 2" xfId="33388"/>
    <cellStyle name="Vírgula 2 4 3 3 3 3 2 2" xfId="42531"/>
    <cellStyle name="Vírgula 2 4 3 3 3 3 3" xfId="37960"/>
    <cellStyle name="Vírgula 2 4 3 3 3 3 4" xfId="28817"/>
    <cellStyle name="Vírgula 2 4 3 3 3 3 5" xfId="46008"/>
    <cellStyle name="Vírgula 2 4 3 3 3 3 6" xfId="24244"/>
    <cellStyle name="Vírgula 2 4 3 3 3 4" xfId="30347"/>
    <cellStyle name="Vírgula 2 4 3 3 3 4 2" xfId="39490"/>
    <cellStyle name="Vírgula 2 4 3 3 3 5" xfId="34919"/>
    <cellStyle name="Vírgula 2 4 3 3 3 6" xfId="25776"/>
    <cellStyle name="Vírgula 2 4 3 3 3 7" xfId="43723"/>
    <cellStyle name="Vírgula 2 4 3 3 3 8" xfId="21203"/>
    <cellStyle name="Vírgula 2 4 3 3 4" xfId="8071"/>
    <cellStyle name="Vírgula 2 4 3 3 4 2" xfId="30854"/>
    <cellStyle name="Vírgula 2 4 3 3 4 2 2" xfId="39997"/>
    <cellStyle name="Vírgula 2 4 3 3 4 3" xfId="35426"/>
    <cellStyle name="Vírgula 2 4 3 3 4 4" xfId="26283"/>
    <cellStyle name="Vírgula 2 4 3 3 4 5" xfId="44104"/>
    <cellStyle name="Vírgula 2 4 3 3 4 6" xfId="21710"/>
    <cellStyle name="Vírgula 2 4 3 3 5" xfId="14661"/>
    <cellStyle name="Vírgula 2 4 3 3 5 2" xfId="32375"/>
    <cellStyle name="Vírgula 2 4 3 3 5 2 2" xfId="41518"/>
    <cellStyle name="Vírgula 2 4 3 3 5 3" xfId="36947"/>
    <cellStyle name="Vírgula 2 4 3 3 5 4" xfId="27804"/>
    <cellStyle name="Vírgula 2 4 3 3 5 5" xfId="45247"/>
    <cellStyle name="Vírgula 2 4 3 3 5 6" xfId="23231"/>
    <cellStyle name="Vírgula 2 4 3 3 6" xfId="29334"/>
    <cellStyle name="Vírgula 2 4 3 3 6 2" xfId="38477"/>
    <cellStyle name="Vírgula 2 4 3 3 7" xfId="33906"/>
    <cellStyle name="Vírgula 2 4 3 3 8" xfId="24763"/>
    <cellStyle name="Vírgula 2 4 3 3 9" xfId="42962"/>
    <cellStyle name="Vírgula 2 4 3 4" xfId="2571"/>
    <cellStyle name="Vírgula 2 4 3 4 2" xfId="9161"/>
    <cellStyle name="Vírgula 2 4 3 4 2 2" xfId="31108"/>
    <cellStyle name="Vírgula 2 4 3 4 2 2 2" xfId="40251"/>
    <cellStyle name="Vírgula 2 4 3 4 2 3" xfId="35680"/>
    <cellStyle name="Vírgula 2 4 3 4 2 4" xfId="26537"/>
    <cellStyle name="Vírgula 2 4 3 4 2 5" xfId="44295"/>
    <cellStyle name="Vírgula 2 4 3 4 2 6" xfId="21964"/>
    <cellStyle name="Vírgula 2 4 3 4 3" xfId="15751"/>
    <cellStyle name="Vírgula 2 4 3 4 3 2" xfId="32629"/>
    <cellStyle name="Vírgula 2 4 3 4 3 2 2" xfId="41772"/>
    <cellStyle name="Vírgula 2 4 3 4 3 3" xfId="37201"/>
    <cellStyle name="Vírgula 2 4 3 4 3 4" xfId="28058"/>
    <cellStyle name="Vírgula 2 4 3 4 3 5" xfId="45438"/>
    <cellStyle name="Vírgula 2 4 3 4 3 6" xfId="23485"/>
    <cellStyle name="Vírgula 2 4 3 4 4" xfId="29588"/>
    <cellStyle name="Vírgula 2 4 3 4 4 2" xfId="38731"/>
    <cellStyle name="Vírgula 2 4 3 4 5" xfId="34160"/>
    <cellStyle name="Vírgula 2 4 3 4 6" xfId="25017"/>
    <cellStyle name="Vírgula 2 4 3 4 7" xfId="43153"/>
    <cellStyle name="Vírgula 2 4 3 4 8" xfId="20444"/>
    <cellStyle name="Vírgula 2 4 3 5" xfId="4757"/>
    <cellStyle name="Vírgula 2 4 3 5 2" xfId="11347"/>
    <cellStyle name="Vírgula 2 4 3 5 2 2" xfId="31614"/>
    <cellStyle name="Vírgula 2 4 3 5 2 2 2" xfId="40757"/>
    <cellStyle name="Vírgula 2 4 3 5 2 3" xfId="36186"/>
    <cellStyle name="Vírgula 2 4 3 5 2 4" xfId="27043"/>
    <cellStyle name="Vírgula 2 4 3 5 2 5" xfId="44675"/>
    <cellStyle name="Vírgula 2 4 3 5 2 6" xfId="22470"/>
    <cellStyle name="Vírgula 2 4 3 5 3" xfId="17937"/>
    <cellStyle name="Vírgula 2 4 3 5 3 2" xfId="33135"/>
    <cellStyle name="Vírgula 2 4 3 5 3 2 2" xfId="42278"/>
    <cellStyle name="Vírgula 2 4 3 5 3 3" xfId="37707"/>
    <cellStyle name="Vírgula 2 4 3 5 3 4" xfId="28564"/>
    <cellStyle name="Vírgula 2 4 3 5 3 5" xfId="45818"/>
    <cellStyle name="Vírgula 2 4 3 5 3 6" xfId="23991"/>
    <cellStyle name="Vírgula 2 4 3 5 4" xfId="30094"/>
    <cellStyle name="Vírgula 2 4 3 5 4 2" xfId="39237"/>
    <cellStyle name="Vírgula 2 4 3 5 5" xfId="34666"/>
    <cellStyle name="Vírgula 2 4 3 5 6" xfId="25523"/>
    <cellStyle name="Vírgula 2 4 3 5 7" xfId="43533"/>
    <cellStyle name="Vírgula 2 4 3 5 8" xfId="20950"/>
    <cellStyle name="Vírgula 2 4 3 6" xfId="6960"/>
    <cellStyle name="Vírgula 2 4 3 6 2" xfId="30601"/>
    <cellStyle name="Vírgula 2 4 3 6 2 2" xfId="39744"/>
    <cellStyle name="Vírgula 2 4 3 6 3" xfId="35173"/>
    <cellStyle name="Vírgula 2 4 3 6 4" xfId="26030"/>
    <cellStyle name="Vírgula 2 4 3 6 5" xfId="43914"/>
    <cellStyle name="Vírgula 2 4 3 6 6" xfId="21457"/>
    <cellStyle name="Vírgula 2 4 3 7" xfId="13550"/>
    <cellStyle name="Vírgula 2 4 3 7 2" xfId="32122"/>
    <cellStyle name="Vírgula 2 4 3 7 2 2" xfId="41265"/>
    <cellStyle name="Vírgula 2 4 3 7 3" xfId="36694"/>
    <cellStyle name="Vírgula 2 4 3 7 4" xfId="27551"/>
    <cellStyle name="Vírgula 2 4 3 7 5" xfId="45057"/>
    <cellStyle name="Vírgula 2 4 3 7 6" xfId="22978"/>
    <cellStyle name="Vírgula 2 4 3 8" xfId="29080"/>
    <cellStyle name="Vírgula 2 4 3 8 2" xfId="38223"/>
    <cellStyle name="Vírgula 2 4 3 9" xfId="33652"/>
    <cellStyle name="Vírgula 2 4 4" xfId="684"/>
    <cellStyle name="Vírgula 2 4 4 10" xfId="42824"/>
    <cellStyle name="Vírgula 2 4 4 11" xfId="20005"/>
    <cellStyle name="Vírgula 2 4 4 2" xfId="1787"/>
    <cellStyle name="Vírgula 2 4 4 2 10" xfId="20259"/>
    <cellStyle name="Vírgula 2 4 4 2 2" xfId="3977"/>
    <cellStyle name="Vírgula 2 4 4 2 2 2" xfId="10567"/>
    <cellStyle name="Vírgula 2 4 4 2 2 2 2" xfId="31430"/>
    <cellStyle name="Vírgula 2 4 4 2 2 2 2 2" xfId="40573"/>
    <cellStyle name="Vírgula 2 4 4 2 2 2 3" xfId="36002"/>
    <cellStyle name="Vírgula 2 4 4 2 2 2 4" xfId="26859"/>
    <cellStyle name="Vírgula 2 4 4 2 2 2 5" xfId="44537"/>
    <cellStyle name="Vírgula 2 4 4 2 2 2 6" xfId="22286"/>
    <cellStyle name="Vírgula 2 4 4 2 2 3" xfId="17157"/>
    <cellStyle name="Vírgula 2 4 4 2 2 3 2" xfId="32951"/>
    <cellStyle name="Vírgula 2 4 4 2 2 3 2 2" xfId="42094"/>
    <cellStyle name="Vírgula 2 4 4 2 2 3 3" xfId="37523"/>
    <cellStyle name="Vírgula 2 4 4 2 2 3 4" xfId="28380"/>
    <cellStyle name="Vírgula 2 4 4 2 2 3 5" xfId="45680"/>
    <cellStyle name="Vírgula 2 4 4 2 2 3 6" xfId="23807"/>
    <cellStyle name="Vírgula 2 4 4 2 2 4" xfId="29910"/>
    <cellStyle name="Vírgula 2 4 4 2 2 4 2" xfId="39053"/>
    <cellStyle name="Vírgula 2 4 4 2 2 5" xfId="34482"/>
    <cellStyle name="Vírgula 2 4 4 2 2 6" xfId="25339"/>
    <cellStyle name="Vírgula 2 4 4 2 2 7" xfId="43395"/>
    <cellStyle name="Vírgula 2 4 4 2 2 8" xfId="20766"/>
    <cellStyle name="Vírgula 2 4 4 2 3" xfId="6175"/>
    <cellStyle name="Vírgula 2 4 4 2 3 2" xfId="12765"/>
    <cellStyle name="Vírgula 2 4 4 2 3 2 2" xfId="31936"/>
    <cellStyle name="Vírgula 2 4 4 2 3 2 2 2" xfId="41079"/>
    <cellStyle name="Vírgula 2 4 4 2 3 2 3" xfId="36508"/>
    <cellStyle name="Vírgula 2 4 4 2 3 2 4" xfId="27365"/>
    <cellStyle name="Vírgula 2 4 4 2 3 2 5" xfId="44917"/>
    <cellStyle name="Vírgula 2 4 4 2 3 2 6" xfId="22792"/>
    <cellStyle name="Vírgula 2 4 4 2 3 3" xfId="19355"/>
    <cellStyle name="Vírgula 2 4 4 2 3 3 2" xfId="33457"/>
    <cellStyle name="Vírgula 2 4 4 2 3 3 2 2" xfId="42600"/>
    <cellStyle name="Vírgula 2 4 4 2 3 3 3" xfId="38029"/>
    <cellStyle name="Vírgula 2 4 4 2 3 3 4" xfId="28886"/>
    <cellStyle name="Vírgula 2 4 4 2 3 3 5" xfId="46060"/>
    <cellStyle name="Vírgula 2 4 4 2 3 3 6" xfId="24313"/>
    <cellStyle name="Vírgula 2 4 4 2 3 4" xfId="30416"/>
    <cellStyle name="Vírgula 2 4 4 2 3 4 2" xfId="39559"/>
    <cellStyle name="Vírgula 2 4 4 2 3 5" xfId="34988"/>
    <cellStyle name="Vírgula 2 4 4 2 3 6" xfId="25845"/>
    <cellStyle name="Vírgula 2 4 4 2 3 7" xfId="43775"/>
    <cellStyle name="Vírgula 2 4 4 2 3 8" xfId="21272"/>
    <cellStyle name="Vírgula 2 4 4 2 4" xfId="8378"/>
    <cellStyle name="Vírgula 2 4 4 2 4 2" xfId="30923"/>
    <cellStyle name="Vírgula 2 4 4 2 4 2 2" xfId="40066"/>
    <cellStyle name="Vírgula 2 4 4 2 4 3" xfId="35495"/>
    <cellStyle name="Vírgula 2 4 4 2 4 4" xfId="26352"/>
    <cellStyle name="Vírgula 2 4 4 2 4 5" xfId="44156"/>
    <cellStyle name="Vírgula 2 4 4 2 4 6" xfId="21779"/>
    <cellStyle name="Vírgula 2 4 4 2 5" xfId="14968"/>
    <cellStyle name="Vírgula 2 4 4 2 5 2" xfId="32444"/>
    <cellStyle name="Vírgula 2 4 4 2 5 2 2" xfId="41587"/>
    <cellStyle name="Vírgula 2 4 4 2 5 3" xfId="37016"/>
    <cellStyle name="Vírgula 2 4 4 2 5 4" xfId="27873"/>
    <cellStyle name="Vírgula 2 4 4 2 5 5" xfId="45299"/>
    <cellStyle name="Vírgula 2 4 4 2 5 6" xfId="23300"/>
    <cellStyle name="Vírgula 2 4 4 2 6" xfId="29403"/>
    <cellStyle name="Vírgula 2 4 4 2 6 2" xfId="38546"/>
    <cellStyle name="Vírgula 2 4 4 2 7" xfId="33975"/>
    <cellStyle name="Vírgula 2 4 4 2 8" xfId="24832"/>
    <cellStyle name="Vírgula 2 4 4 2 9" xfId="43014"/>
    <cellStyle name="Vírgula 2 4 4 3" xfId="2878"/>
    <cellStyle name="Vírgula 2 4 4 3 2" xfId="9468"/>
    <cellStyle name="Vírgula 2 4 4 3 2 2" xfId="31177"/>
    <cellStyle name="Vírgula 2 4 4 3 2 2 2" xfId="40320"/>
    <cellStyle name="Vírgula 2 4 4 3 2 3" xfId="35749"/>
    <cellStyle name="Vírgula 2 4 4 3 2 4" xfId="26606"/>
    <cellStyle name="Vírgula 2 4 4 3 2 5" xfId="44347"/>
    <cellStyle name="Vírgula 2 4 4 3 2 6" xfId="22033"/>
    <cellStyle name="Vírgula 2 4 4 3 3" xfId="16058"/>
    <cellStyle name="Vírgula 2 4 4 3 3 2" xfId="32698"/>
    <cellStyle name="Vírgula 2 4 4 3 3 2 2" xfId="41841"/>
    <cellStyle name="Vírgula 2 4 4 3 3 3" xfId="37270"/>
    <cellStyle name="Vírgula 2 4 4 3 3 4" xfId="28127"/>
    <cellStyle name="Vírgula 2 4 4 3 3 5" xfId="45490"/>
    <cellStyle name="Vírgula 2 4 4 3 3 6" xfId="23554"/>
    <cellStyle name="Vírgula 2 4 4 3 4" xfId="29657"/>
    <cellStyle name="Vírgula 2 4 4 3 4 2" xfId="38800"/>
    <cellStyle name="Vírgula 2 4 4 3 5" xfId="34229"/>
    <cellStyle name="Vírgula 2 4 4 3 6" xfId="25086"/>
    <cellStyle name="Vírgula 2 4 4 3 7" xfId="43205"/>
    <cellStyle name="Vírgula 2 4 4 3 8" xfId="20513"/>
    <cellStyle name="Vírgula 2 4 4 4" xfId="5076"/>
    <cellStyle name="Vírgula 2 4 4 4 2" xfId="11666"/>
    <cellStyle name="Vírgula 2 4 4 4 2 2" xfId="31683"/>
    <cellStyle name="Vírgula 2 4 4 4 2 2 2" xfId="40826"/>
    <cellStyle name="Vírgula 2 4 4 4 2 3" xfId="36255"/>
    <cellStyle name="Vírgula 2 4 4 4 2 4" xfId="27112"/>
    <cellStyle name="Vírgula 2 4 4 4 2 5" xfId="44727"/>
    <cellStyle name="Vírgula 2 4 4 4 2 6" xfId="22539"/>
    <cellStyle name="Vírgula 2 4 4 4 3" xfId="18256"/>
    <cellStyle name="Vírgula 2 4 4 4 3 2" xfId="33204"/>
    <cellStyle name="Vírgula 2 4 4 4 3 2 2" xfId="42347"/>
    <cellStyle name="Vírgula 2 4 4 4 3 3" xfId="37776"/>
    <cellStyle name="Vírgula 2 4 4 4 3 4" xfId="28633"/>
    <cellStyle name="Vírgula 2 4 4 4 3 5" xfId="45870"/>
    <cellStyle name="Vírgula 2 4 4 4 3 6" xfId="24060"/>
    <cellStyle name="Vírgula 2 4 4 4 4" xfId="30163"/>
    <cellStyle name="Vírgula 2 4 4 4 4 2" xfId="39306"/>
    <cellStyle name="Vírgula 2 4 4 4 5" xfId="34735"/>
    <cellStyle name="Vírgula 2 4 4 4 6" xfId="25592"/>
    <cellStyle name="Vírgula 2 4 4 4 7" xfId="43585"/>
    <cellStyle name="Vírgula 2 4 4 4 8" xfId="21019"/>
    <cellStyle name="Vírgula 2 4 4 5" xfId="7279"/>
    <cellStyle name="Vírgula 2 4 4 5 2" xfId="30670"/>
    <cellStyle name="Vírgula 2 4 4 5 2 2" xfId="39813"/>
    <cellStyle name="Vírgula 2 4 4 5 3" xfId="35242"/>
    <cellStyle name="Vírgula 2 4 4 5 4" xfId="26099"/>
    <cellStyle name="Vírgula 2 4 4 5 5" xfId="43966"/>
    <cellStyle name="Vírgula 2 4 4 5 6" xfId="21526"/>
    <cellStyle name="Vírgula 2 4 4 6" xfId="13869"/>
    <cellStyle name="Vírgula 2 4 4 6 2" xfId="32191"/>
    <cellStyle name="Vírgula 2 4 4 6 2 2" xfId="41334"/>
    <cellStyle name="Vírgula 2 4 4 6 3" xfId="36763"/>
    <cellStyle name="Vírgula 2 4 4 6 4" xfId="27620"/>
    <cellStyle name="Vírgula 2 4 4 6 5" xfId="45109"/>
    <cellStyle name="Vírgula 2 4 4 6 6" xfId="23047"/>
    <cellStyle name="Vírgula 2 4 4 7" xfId="29149"/>
    <cellStyle name="Vírgula 2 4 4 7 2" xfId="38292"/>
    <cellStyle name="Vírgula 2 4 4 8" xfId="33721"/>
    <cellStyle name="Vírgula 2 4 4 9" xfId="24578"/>
    <cellStyle name="Vírgula 2 4 5" xfId="1223"/>
    <cellStyle name="Vírgula 2 4 5 10" xfId="20130"/>
    <cellStyle name="Vírgula 2 4 5 2" xfId="3414"/>
    <cellStyle name="Vírgula 2 4 5 2 2" xfId="10004"/>
    <cellStyle name="Vírgula 2 4 5 2 2 2" xfId="31301"/>
    <cellStyle name="Vírgula 2 4 5 2 2 2 2" xfId="40444"/>
    <cellStyle name="Vírgula 2 4 5 2 2 3" xfId="35873"/>
    <cellStyle name="Vírgula 2 4 5 2 2 4" xfId="26730"/>
    <cellStyle name="Vírgula 2 4 5 2 2 5" xfId="44440"/>
    <cellStyle name="Vírgula 2 4 5 2 2 6" xfId="22157"/>
    <cellStyle name="Vírgula 2 4 5 2 3" xfId="16594"/>
    <cellStyle name="Vírgula 2 4 5 2 3 2" xfId="32822"/>
    <cellStyle name="Vírgula 2 4 5 2 3 2 2" xfId="41965"/>
    <cellStyle name="Vírgula 2 4 5 2 3 3" xfId="37394"/>
    <cellStyle name="Vírgula 2 4 5 2 3 4" xfId="28251"/>
    <cellStyle name="Vírgula 2 4 5 2 3 5" xfId="45583"/>
    <cellStyle name="Vírgula 2 4 5 2 3 6" xfId="23678"/>
    <cellStyle name="Vírgula 2 4 5 2 4" xfId="29781"/>
    <cellStyle name="Vírgula 2 4 5 2 4 2" xfId="38924"/>
    <cellStyle name="Vírgula 2 4 5 2 5" xfId="34353"/>
    <cellStyle name="Vírgula 2 4 5 2 6" xfId="25210"/>
    <cellStyle name="Vírgula 2 4 5 2 7" xfId="43298"/>
    <cellStyle name="Vírgula 2 4 5 2 8" xfId="20637"/>
    <cellStyle name="Vírgula 2 4 5 3" xfId="5612"/>
    <cellStyle name="Vírgula 2 4 5 3 2" xfId="12202"/>
    <cellStyle name="Vírgula 2 4 5 3 2 2" xfId="31807"/>
    <cellStyle name="Vírgula 2 4 5 3 2 2 2" xfId="40950"/>
    <cellStyle name="Vírgula 2 4 5 3 2 3" xfId="36379"/>
    <cellStyle name="Vírgula 2 4 5 3 2 4" xfId="27236"/>
    <cellStyle name="Vírgula 2 4 5 3 2 5" xfId="44820"/>
    <cellStyle name="Vírgula 2 4 5 3 2 6" xfId="22663"/>
    <cellStyle name="Vírgula 2 4 5 3 3" xfId="18792"/>
    <cellStyle name="Vírgula 2 4 5 3 3 2" xfId="33328"/>
    <cellStyle name="Vírgula 2 4 5 3 3 2 2" xfId="42471"/>
    <cellStyle name="Vírgula 2 4 5 3 3 3" xfId="37900"/>
    <cellStyle name="Vírgula 2 4 5 3 3 4" xfId="28757"/>
    <cellStyle name="Vírgula 2 4 5 3 3 5" xfId="45963"/>
    <cellStyle name="Vírgula 2 4 5 3 3 6" xfId="24184"/>
    <cellStyle name="Vírgula 2 4 5 3 4" xfId="30287"/>
    <cellStyle name="Vírgula 2 4 5 3 4 2" xfId="39430"/>
    <cellStyle name="Vírgula 2 4 5 3 5" xfId="34859"/>
    <cellStyle name="Vírgula 2 4 5 3 6" xfId="25716"/>
    <cellStyle name="Vírgula 2 4 5 3 7" xfId="43678"/>
    <cellStyle name="Vírgula 2 4 5 3 8" xfId="21143"/>
    <cellStyle name="Vírgula 2 4 5 4" xfId="7815"/>
    <cellStyle name="Vírgula 2 4 5 4 2" xfId="30794"/>
    <cellStyle name="Vírgula 2 4 5 4 2 2" xfId="39937"/>
    <cellStyle name="Vírgula 2 4 5 4 3" xfId="35366"/>
    <cellStyle name="Vírgula 2 4 5 4 4" xfId="26223"/>
    <cellStyle name="Vírgula 2 4 5 4 5" xfId="44059"/>
    <cellStyle name="Vírgula 2 4 5 4 6" xfId="21650"/>
    <cellStyle name="Vírgula 2 4 5 5" xfId="14405"/>
    <cellStyle name="Vírgula 2 4 5 5 2" xfId="32315"/>
    <cellStyle name="Vírgula 2 4 5 5 2 2" xfId="41458"/>
    <cellStyle name="Vírgula 2 4 5 5 3" xfId="36887"/>
    <cellStyle name="Vírgula 2 4 5 5 4" xfId="27744"/>
    <cellStyle name="Vírgula 2 4 5 5 5" xfId="45202"/>
    <cellStyle name="Vírgula 2 4 5 5 6" xfId="23171"/>
    <cellStyle name="Vírgula 2 4 5 6" xfId="29274"/>
    <cellStyle name="Vírgula 2 4 5 6 2" xfId="38417"/>
    <cellStyle name="Vírgula 2 4 5 7" xfId="33846"/>
    <cellStyle name="Vírgula 2 4 5 8" xfId="24703"/>
    <cellStyle name="Vírgula 2 4 5 9" xfId="42917"/>
    <cellStyle name="Vírgula 2 4 6" xfId="2327"/>
    <cellStyle name="Vírgula 2 4 6 2" xfId="8917"/>
    <cellStyle name="Vírgula 2 4 6 2 2" xfId="31048"/>
    <cellStyle name="Vírgula 2 4 6 2 2 2" xfId="40191"/>
    <cellStyle name="Vírgula 2 4 6 2 3" xfId="35620"/>
    <cellStyle name="Vírgula 2 4 6 2 4" xfId="26477"/>
    <cellStyle name="Vírgula 2 4 6 2 5" xfId="44250"/>
    <cellStyle name="Vírgula 2 4 6 2 6" xfId="21904"/>
    <cellStyle name="Vírgula 2 4 6 3" xfId="15507"/>
    <cellStyle name="Vírgula 2 4 6 3 2" xfId="32569"/>
    <cellStyle name="Vírgula 2 4 6 3 2 2" xfId="41712"/>
    <cellStyle name="Vírgula 2 4 6 3 3" xfId="37141"/>
    <cellStyle name="Vírgula 2 4 6 3 4" xfId="27998"/>
    <cellStyle name="Vírgula 2 4 6 3 5" xfId="45393"/>
    <cellStyle name="Vírgula 2 4 6 3 6" xfId="23425"/>
    <cellStyle name="Vírgula 2 4 6 4" xfId="29528"/>
    <cellStyle name="Vírgula 2 4 6 4 2" xfId="38671"/>
    <cellStyle name="Vírgula 2 4 6 5" xfId="34100"/>
    <cellStyle name="Vírgula 2 4 6 6" xfId="24957"/>
    <cellStyle name="Vírgula 2 4 6 7" xfId="43108"/>
    <cellStyle name="Vírgula 2 4 6 8" xfId="20384"/>
    <cellStyle name="Vírgula 2 4 7" xfId="4501"/>
    <cellStyle name="Vírgula 2 4 7 2" xfId="11091"/>
    <cellStyle name="Vírgula 2 4 7 2 2" xfId="31554"/>
    <cellStyle name="Vírgula 2 4 7 2 2 2" xfId="40697"/>
    <cellStyle name="Vírgula 2 4 7 2 3" xfId="36126"/>
    <cellStyle name="Vírgula 2 4 7 2 4" xfId="26983"/>
    <cellStyle name="Vírgula 2 4 7 2 5" xfId="44630"/>
    <cellStyle name="Vírgula 2 4 7 2 6" xfId="22410"/>
    <cellStyle name="Vírgula 2 4 7 3" xfId="17681"/>
    <cellStyle name="Vírgula 2 4 7 3 2" xfId="33075"/>
    <cellStyle name="Vírgula 2 4 7 3 2 2" xfId="42218"/>
    <cellStyle name="Vírgula 2 4 7 3 3" xfId="37647"/>
    <cellStyle name="Vírgula 2 4 7 3 4" xfId="28504"/>
    <cellStyle name="Vírgula 2 4 7 3 5" xfId="45773"/>
    <cellStyle name="Vírgula 2 4 7 3 6" xfId="23931"/>
    <cellStyle name="Vírgula 2 4 7 4" xfId="30034"/>
    <cellStyle name="Vírgula 2 4 7 4 2" xfId="39177"/>
    <cellStyle name="Vírgula 2 4 7 5" xfId="34606"/>
    <cellStyle name="Vírgula 2 4 7 6" xfId="25463"/>
    <cellStyle name="Vírgula 2 4 7 7" xfId="43488"/>
    <cellStyle name="Vírgula 2 4 7 8" xfId="20890"/>
    <cellStyle name="Vírgula 2 4 8" xfId="6716"/>
    <cellStyle name="Vírgula 2 4 8 2" xfId="30541"/>
    <cellStyle name="Vírgula 2 4 8 2 2" xfId="39684"/>
    <cellStyle name="Vírgula 2 4 8 3" xfId="35113"/>
    <cellStyle name="Vírgula 2 4 8 4" xfId="25970"/>
    <cellStyle name="Vírgula 2 4 8 5" xfId="43869"/>
    <cellStyle name="Vírgula 2 4 8 6" xfId="21397"/>
    <cellStyle name="Vírgula 2 4 9" xfId="13306"/>
    <cellStyle name="Vírgula 2 4 9 2" xfId="32062"/>
    <cellStyle name="Vírgula 2 4 9 2 2" xfId="41205"/>
    <cellStyle name="Vírgula 2 4 9 3" xfId="36634"/>
    <cellStyle name="Vírgula 2 4 9 4" xfId="27491"/>
    <cellStyle name="Vírgula 2 4 9 5" xfId="45012"/>
    <cellStyle name="Vírgula 2 4 9 6" xfId="22918"/>
    <cellStyle name="Vírgula 2 5" xfId="133"/>
    <cellStyle name="Vírgula 2 5 10" xfId="29021"/>
    <cellStyle name="Vírgula 2 5 10 2" xfId="38164"/>
    <cellStyle name="Vírgula 2 5 11" xfId="33593"/>
    <cellStyle name="Vírgula 2 5 12" xfId="24450"/>
    <cellStyle name="Vírgula 2 5 13" xfId="42729"/>
    <cellStyle name="Vírgula 2 5 14" xfId="19877"/>
    <cellStyle name="Vírgula 2 5 2" xfId="239"/>
    <cellStyle name="Vírgula 2 5 2 10" xfId="33622"/>
    <cellStyle name="Vírgula 2 5 2 11" xfId="24479"/>
    <cellStyle name="Vírgula 2 5 2 12" xfId="42750"/>
    <cellStyle name="Vírgula 2 5 2 13" xfId="19906"/>
    <cellStyle name="Vírgula 2 5 2 2" xfId="500"/>
    <cellStyle name="Vírgula 2 5 2 2 10" xfId="24541"/>
    <cellStyle name="Vírgula 2 5 2 2 11" xfId="42796"/>
    <cellStyle name="Vírgula 2 5 2 2 12" xfId="19968"/>
    <cellStyle name="Vírgula 2 5 2 2 2" xfId="1055"/>
    <cellStyle name="Vírgula 2 5 2 2 2 10" xfId="42893"/>
    <cellStyle name="Vírgula 2 5 2 2 2 11" xfId="20097"/>
    <cellStyle name="Vírgula 2 5 2 2 2 2" xfId="2158"/>
    <cellStyle name="Vírgula 2 5 2 2 2 2 10" xfId="20351"/>
    <cellStyle name="Vírgula 2 5 2 2 2 2 2" xfId="4348"/>
    <cellStyle name="Vírgula 2 5 2 2 2 2 2 2" xfId="10938"/>
    <cellStyle name="Vírgula 2 5 2 2 2 2 2 2 2" xfId="31522"/>
    <cellStyle name="Vírgula 2 5 2 2 2 2 2 2 2 2" xfId="40665"/>
    <cellStyle name="Vírgula 2 5 2 2 2 2 2 2 3" xfId="36094"/>
    <cellStyle name="Vírgula 2 5 2 2 2 2 2 2 4" xfId="26951"/>
    <cellStyle name="Vírgula 2 5 2 2 2 2 2 2 5" xfId="44606"/>
    <cellStyle name="Vírgula 2 5 2 2 2 2 2 2 6" xfId="22378"/>
    <cellStyle name="Vírgula 2 5 2 2 2 2 2 3" xfId="17528"/>
    <cellStyle name="Vírgula 2 5 2 2 2 2 2 3 2" xfId="33043"/>
    <cellStyle name="Vírgula 2 5 2 2 2 2 2 3 2 2" xfId="42186"/>
    <cellStyle name="Vírgula 2 5 2 2 2 2 2 3 3" xfId="37615"/>
    <cellStyle name="Vírgula 2 5 2 2 2 2 2 3 4" xfId="28472"/>
    <cellStyle name="Vírgula 2 5 2 2 2 2 2 3 5" xfId="45749"/>
    <cellStyle name="Vírgula 2 5 2 2 2 2 2 3 6" xfId="23899"/>
    <cellStyle name="Vírgula 2 5 2 2 2 2 2 4" xfId="30002"/>
    <cellStyle name="Vírgula 2 5 2 2 2 2 2 4 2" xfId="39145"/>
    <cellStyle name="Vírgula 2 5 2 2 2 2 2 5" xfId="34574"/>
    <cellStyle name="Vírgula 2 5 2 2 2 2 2 6" xfId="25431"/>
    <cellStyle name="Vírgula 2 5 2 2 2 2 2 7" xfId="43464"/>
    <cellStyle name="Vírgula 2 5 2 2 2 2 2 8" xfId="20858"/>
    <cellStyle name="Vírgula 2 5 2 2 2 2 3" xfId="6546"/>
    <cellStyle name="Vírgula 2 5 2 2 2 2 3 2" xfId="13136"/>
    <cellStyle name="Vírgula 2 5 2 2 2 2 3 2 2" xfId="32028"/>
    <cellStyle name="Vírgula 2 5 2 2 2 2 3 2 2 2" xfId="41171"/>
    <cellStyle name="Vírgula 2 5 2 2 2 2 3 2 3" xfId="36600"/>
    <cellStyle name="Vírgula 2 5 2 2 2 2 3 2 4" xfId="27457"/>
    <cellStyle name="Vírgula 2 5 2 2 2 2 3 2 5" xfId="44986"/>
    <cellStyle name="Vírgula 2 5 2 2 2 2 3 2 6" xfId="22884"/>
    <cellStyle name="Vírgula 2 5 2 2 2 2 3 3" xfId="19726"/>
    <cellStyle name="Vírgula 2 5 2 2 2 2 3 3 2" xfId="33549"/>
    <cellStyle name="Vírgula 2 5 2 2 2 2 3 3 2 2" xfId="42692"/>
    <cellStyle name="Vírgula 2 5 2 2 2 2 3 3 3" xfId="38121"/>
    <cellStyle name="Vírgula 2 5 2 2 2 2 3 3 4" xfId="28978"/>
    <cellStyle name="Vírgula 2 5 2 2 2 2 3 3 5" xfId="46129"/>
    <cellStyle name="Vírgula 2 5 2 2 2 2 3 3 6" xfId="24405"/>
    <cellStyle name="Vírgula 2 5 2 2 2 2 3 4" xfId="30508"/>
    <cellStyle name="Vírgula 2 5 2 2 2 2 3 4 2" xfId="39651"/>
    <cellStyle name="Vírgula 2 5 2 2 2 2 3 5" xfId="35080"/>
    <cellStyle name="Vírgula 2 5 2 2 2 2 3 6" xfId="25937"/>
    <cellStyle name="Vírgula 2 5 2 2 2 2 3 7" xfId="43844"/>
    <cellStyle name="Vírgula 2 5 2 2 2 2 3 8" xfId="21364"/>
    <cellStyle name="Vírgula 2 5 2 2 2 2 4" xfId="8749"/>
    <cellStyle name="Vírgula 2 5 2 2 2 2 4 2" xfId="31015"/>
    <cellStyle name="Vírgula 2 5 2 2 2 2 4 2 2" xfId="40158"/>
    <cellStyle name="Vírgula 2 5 2 2 2 2 4 3" xfId="35587"/>
    <cellStyle name="Vírgula 2 5 2 2 2 2 4 4" xfId="26444"/>
    <cellStyle name="Vírgula 2 5 2 2 2 2 4 5" xfId="44225"/>
    <cellStyle name="Vírgula 2 5 2 2 2 2 4 6" xfId="21871"/>
    <cellStyle name="Vírgula 2 5 2 2 2 2 5" xfId="15339"/>
    <cellStyle name="Vírgula 2 5 2 2 2 2 5 2" xfId="32536"/>
    <cellStyle name="Vírgula 2 5 2 2 2 2 5 2 2" xfId="41679"/>
    <cellStyle name="Vírgula 2 5 2 2 2 2 5 3" xfId="37108"/>
    <cellStyle name="Vírgula 2 5 2 2 2 2 5 4" xfId="27965"/>
    <cellStyle name="Vírgula 2 5 2 2 2 2 5 5" xfId="45368"/>
    <cellStyle name="Vírgula 2 5 2 2 2 2 5 6" xfId="23392"/>
    <cellStyle name="Vírgula 2 5 2 2 2 2 6" xfId="29495"/>
    <cellStyle name="Vírgula 2 5 2 2 2 2 6 2" xfId="38638"/>
    <cellStyle name="Vírgula 2 5 2 2 2 2 7" xfId="34067"/>
    <cellStyle name="Vírgula 2 5 2 2 2 2 8" xfId="24924"/>
    <cellStyle name="Vírgula 2 5 2 2 2 2 9" xfId="43083"/>
    <cellStyle name="Vírgula 2 5 2 2 2 3" xfId="3249"/>
    <cellStyle name="Vírgula 2 5 2 2 2 3 2" xfId="9839"/>
    <cellStyle name="Vírgula 2 5 2 2 2 3 2 2" xfId="31269"/>
    <cellStyle name="Vírgula 2 5 2 2 2 3 2 2 2" xfId="40412"/>
    <cellStyle name="Vírgula 2 5 2 2 2 3 2 3" xfId="35841"/>
    <cellStyle name="Vírgula 2 5 2 2 2 3 2 4" xfId="26698"/>
    <cellStyle name="Vírgula 2 5 2 2 2 3 2 5" xfId="44416"/>
    <cellStyle name="Vírgula 2 5 2 2 2 3 2 6" xfId="22125"/>
    <cellStyle name="Vírgula 2 5 2 2 2 3 3" xfId="16429"/>
    <cellStyle name="Vírgula 2 5 2 2 2 3 3 2" xfId="32790"/>
    <cellStyle name="Vírgula 2 5 2 2 2 3 3 2 2" xfId="41933"/>
    <cellStyle name="Vírgula 2 5 2 2 2 3 3 3" xfId="37362"/>
    <cellStyle name="Vírgula 2 5 2 2 2 3 3 4" xfId="28219"/>
    <cellStyle name="Vírgula 2 5 2 2 2 3 3 5" xfId="45559"/>
    <cellStyle name="Vírgula 2 5 2 2 2 3 3 6" xfId="23646"/>
    <cellStyle name="Vírgula 2 5 2 2 2 3 4" xfId="29749"/>
    <cellStyle name="Vírgula 2 5 2 2 2 3 4 2" xfId="38892"/>
    <cellStyle name="Vírgula 2 5 2 2 2 3 5" xfId="34321"/>
    <cellStyle name="Vírgula 2 5 2 2 2 3 6" xfId="25178"/>
    <cellStyle name="Vírgula 2 5 2 2 2 3 7" xfId="43274"/>
    <cellStyle name="Vírgula 2 5 2 2 2 3 8" xfId="20605"/>
    <cellStyle name="Vírgula 2 5 2 2 2 4" xfId="5447"/>
    <cellStyle name="Vírgula 2 5 2 2 2 4 2" xfId="12037"/>
    <cellStyle name="Vírgula 2 5 2 2 2 4 2 2" xfId="31775"/>
    <cellStyle name="Vírgula 2 5 2 2 2 4 2 2 2" xfId="40918"/>
    <cellStyle name="Vírgula 2 5 2 2 2 4 2 3" xfId="36347"/>
    <cellStyle name="Vírgula 2 5 2 2 2 4 2 4" xfId="27204"/>
    <cellStyle name="Vírgula 2 5 2 2 2 4 2 5" xfId="44796"/>
    <cellStyle name="Vírgula 2 5 2 2 2 4 2 6" xfId="22631"/>
    <cellStyle name="Vírgula 2 5 2 2 2 4 3" xfId="18627"/>
    <cellStyle name="Vírgula 2 5 2 2 2 4 3 2" xfId="33296"/>
    <cellStyle name="Vírgula 2 5 2 2 2 4 3 2 2" xfId="42439"/>
    <cellStyle name="Vírgula 2 5 2 2 2 4 3 3" xfId="37868"/>
    <cellStyle name="Vírgula 2 5 2 2 2 4 3 4" xfId="28725"/>
    <cellStyle name="Vírgula 2 5 2 2 2 4 3 5" xfId="45939"/>
    <cellStyle name="Vírgula 2 5 2 2 2 4 3 6" xfId="24152"/>
    <cellStyle name="Vírgula 2 5 2 2 2 4 4" xfId="30255"/>
    <cellStyle name="Vírgula 2 5 2 2 2 4 4 2" xfId="39398"/>
    <cellStyle name="Vírgula 2 5 2 2 2 4 5" xfId="34827"/>
    <cellStyle name="Vírgula 2 5 2 2 2 4 6" xfId="25684"/>
    <cellStyle name="Vírgula 2 5 2 2 2 4 7" xfId="43654"/>
    <cellStyle name="Vírgula 2 5 2 2 2 4 8" xfId="21111"/>
    <cellStyle name="Vírgula 2 5 2 2 2 5" xfId="7650"/>
    <cellStyle name="Vírgula 2 5 2 2 2 5 2" xfId="30762"/>
    <cellStyle name="Vírgula 2 5 2 2 2 5 2 2" xfId="39905"/>
    <cellStyle name="Vírgula 2 5 2 2 2 5 3" xfId="35334"/>
    <cellStyle name="Vírgula 2 5 2 2 2 5 4" xfId="26191"/>
    <cellStyle name="Vírgula 2 5 2 2 2 5 5" xfId="44035"/>
    <cellStyle name="Vírgula 2 5 2 2 2 5 6" xfId="21618"/>
    <cellStyle name="Vírgula 2 5 2 2 2 6" xfId="14240"/>
    <cellStyle name="Vírgula 2 5 2 2 2 6 2" xfId="32283"/>
    <cellStyle name="Vírgula 2 5 2 2 2 6 2 2" xfId="41426"/>
    <cellStyle name="Vírgula 2 5 2 2 2 6 3" xfId="36855"/>
    <cellStyle name="Vírgula 2 5 2 2 2 6 4" xfId="27712"/>
    <cellStyle name="Vírgula 2 5 2 2 2 6 5" xfId="45178"/>
    <cellStyle name="Vírgula 2 5 2 2 2 6 6" xfId="23139"/>
    <cellStyle name="Vírgula 2 5 2 2 2 7" xfId="29241"/>
    <cellStyle name="Vírgula 2 5 2 2 2 7 2" xfId="38384"/>
    <cellStyle name="Vírgula 2 5 2 2 2 8" xfId="33813"/>
    <cellStyle name="Vírgula 2 5 2 2 2 9" xfId="24670"/>
    <cellStyle name="Vírgula 2 5 2 2 3" xfId="1606"/>
    <cellStyle name="Vírgula 2 5 2 2 3 10" xfId="20222"/>
    <cellStyle name="Vírgula 2 5 2 2 3 2" xfId="3797"/>
    <cellStyle name="Vírgula 2 5 2 2 3 2 2" xfId="10387"/>
    <cellStyle name="Vírgula 2 5 2 2 3 2 2 2" xfId="31393"/>
    <cellStyle name="Vírgula 2 5 2 2 3 2 2 2 2" xfId="40536"/>
    <cellStyle name="Vírgula 2 5 2 2 3 2 2 3" xfId="35965"/>
    <cellStyle name="Vírgula 2 5 2 2 3 2 2 4" xfId="26822"/>
    <cellStyle name="Vírgula 2 5 2 2 3 2 2 5" xfId="44509"/>
    <cellStyle name="Vírgula 2 5 2 2 3 2 2 6" xfId="22249"/>
    <cellStyle name="Vírgula 2 5 2 2 3 2 3" xfId="16977"/>
    <cellStyle name="Vírgula 2 5 2 2 3 2 3 2" xfId="32914"/>
    <cellStyle name="Vírgula 2 5 2 2 3 2 3 2 2" xfId="42057"/>
    <cellStyle name="Vírgula 2 5 2 2 3 2 3 3" xfId="37486"/>
    <cellStyle name="Vírgula 2 5 2 2 3 2 3 4" xfId="28343"/>
    <cellStyle name="Vírgula 2 5 2 2 3 2 3 5" xfId="45652"/>
    <cellStyle name="Vírgula 2 5 2 2 3 2 3 6" xfId="23770"/>
    <cellStyle name="Vírgula 2 5 2 2 3 2 4" xfId="29873"/>
    <cellStyle name="Vírgula 2 5 2 2 3 2 4 2" xfId="39016"/>
    <cellStyle name="Vírgula 2 5 2 2 3 2 5" xfId="34445"/>
    <cellStyle name="Vírgula 2 5 2 2 3 2 6" xfId="25302"/>
    <cellStyle name="Vírgula 2 5 2 2 3 2 7" xfId="43367"/>
    <cellStyle name="Vírgula 2 5 2 2 3 2 8" xfId="20729"/>
    <cellStyle name="Vírgula 2 5 2 2 3 3" xfId="5995"/>
    <cellStyle name="Vírgula 2 5 2 2 3 3 2" xfId="12585"/>
    <cellStyle name="Vírgula 2 5 2 2 3 3 2 2" xfId="31899"/>
    <cellStyle name="Vírgula 2 5 2 2 3 3 2 2 2" xfId="41042"/>
    <cellStyle name="Vírgula 2 5 2 2 3 3 2 3" xfId="36471"/>
    <cellStyle name="Vírgula 2 5 2 2 3 3 2 4" xfId="27328"/>
    <cellStyle name="Vírgula 2 5 2 2 3 3 2 5" xfId="44889"/>
    <cellStyle name="Vírgula 2 5 2 2 3 3 2 6" xfId="22755"/>
    <cellStyle name="Vírgula 2 5 2 2 3 3 3" xfId="19175"/>
    <cellStyle name="Vírgula 2 5 2 2 3 3 3 2" xfId="33420"/>
    <cellStyle name="Vírgula 2 5 2 2 3 3 3 2 2" xfId="42563"/>
    <cellStyle name="Vírgula 2 5 2 2 3 3 3 3" xfId="37992"/>
    <cellStyle name="Vírgula 2 5 2 2 3 3 3 4" xfId="28849"/>
    <cellStyle name="Vírgula 2 5 2 2 3 3 3 5" xfId="46032"/>
    <cellStyle name="Vírgula 2 5 2 2 3 3 3 6" xfId="24276"/>
    <cellStyle name="Vírgula 2 5 2 2 3 3 4" xfId="30379"/>
    <cellStyle name="Vírgula 2 5 2 2 3 3 4 2" xfId="39522"/>
    <cellStyle name="Vírgula 2 5 2 2 3 3 5" xfId="34951"/>
    <cellStyle name="Vírgula 2 5 2 2 3 3 6" xfId="25808"/>
    <cellStyle name="Vírgula 2 5 2 2 3 3 7" xfId="43747"/>
    <cellStyle name="Vírgula 2 5 2 2 3 3 8" xfId="21235"/>
    <cellStyle name="Vírgula 2 5 2 2 3 4" xfId="8198"/>
    <cellStyle name="Vírgula 2 5 2 2 3 4 2" xfId="30886"/>
    <cellStyle name="Vírgula 2 5 2 2 3 4 2 2" xfId="40029"/>
    <cellStyle name="Vírgula 2 5 2 2 3 4 3" xfId="35458"/>
    <cellStyle name="Vírgula 2 5 2 2 3 4 4" xfId="26315"/>
    <cellStyle name="Vírgula 2 5 2 2 3 4 5" xfId="44128"/>
    <cellStyle name="Vírgula 2 5 2 2 3 4 6" xfId="21742"/>
    <cellStyle name="Vírgula 2 5 2 2 3 5" xfId="14788"/>
    <cellStyle name="Vírgula 2 5 2 2 3 5 2" xfId="32407"/>
    <cellStyle name="Vírgula 2 5 2 2 3 5 2 2" xfId="41550"/>
    <cellStyle name="Vírgula 2 5 2 2 3 5 3" xfId="36979"/>
    <cellStyle name="Vírgula 2 5 2 2 3 5 4" xfId="27836"/>
    <cellStyle name="Vírgula 2 5 2 2 3 5 5" xfId="45271"/>
    <cellStyle name="Vírgula 2 5 2 2 3 5 6" xfId="23263"/>
    <cellStyle name="Vírgula 2 5 2 2 3 6" xfId="29366"/>
    <cellStyle name="Vírgula 2 5 2 2 3 6 2" xfId="38509"/>
    <cellStyle name="Vírgula 2 5 2 2 3 7" xfId="33938"/>
    <cellStyle name="Vírgula 2 5 2 2 3 8" xfId="24795"/>
    <cellStyle name="Vírgula 2 5 2 2 3 9" xfId="42986"/>
    <cellStyle name="Vírgula 2 5 2 2 4" xfId="2698"/>
    <cellStyle name="Vírgula 2 5 2 2 4 2" xfId="9288"/>
    <cellStyle name="Vírgula 2 5 2 2 4 2 2" xfId="31140"/>
    <cellStyle name="Vírgula 2 5 2 2 4 2 2 2" xfId="40283"/>
    <cellStyle name="Vírgula 2 5 2 2 4 2 3" xfId="35712"/>
    <cellStyle name="Vírgula 2 5 2 2 4 2 4" xfId="26569"/>
    <cellStyle name="Vírgula 2 5 2 2 4 2 5" xfId="44319"/>
    <cellStyle name="Vírgula 2 5 2 2 4 2 6" xfId="21996"/>
    <cellStyle name="Vírgula 2 5 2 2 4 3" xfId="15878"/>
    <cellStyle name="Vírgula 2 5 2 2 4 3 2" xfId="32661"/>
    <cellStyle name="Vírgula 2 5 2 2 4 3 2 2" xfId="41804"/>
    <cellStyle name="Vírgula 2 5 2 2 4 3 3" xfId="37233"/>
    <cellStyle name="Vírgula 2 5 2 2 4 3 4" xfId="28090"/>
    <cellStyle name="Vírgula 2 5 2 2 4 3 5" xfId="45462"/>
    <cellStyle name="Vírgula 2 5 2 2 4 3 6" xfId="23517"/>
    <cellStyle name="Vírgula 2 5 2 2 4 4" xfId="29620"/>
    <cellStyle name="Vírgula 2 5 2 2 4 4 2" xfId="38763"/>
    <cellStyle name="Vírgula 2 5 2 2 4 5" xfId="34192"/>
    <cellStyle name="Vírgula 2 5 2 2 4 6" xfId="25049"/>
    <cellStyle name="Vírgula 2 5 2 2 4 7" xfId="43177"/>
    <cellStyle name="Vírgula 2 5 2 2 4 8" xfId="20476"/>
    <cellStyle name="Vírgula 2 5 2 2 5" xfId="4884"/>
    <cellStyle name="Vírgula 2 5 2 2 5 2" xfId="11474"/>
    <cellStyle name="Vírgula 2 5 2 2 5 2 2" xfId="31646"/>
    <cellStyle name="Vírgula 2 5 2 2 5 2 2 2" xfId="40789"/>
    <cellStyle name="Vírgula 2 5 2 2 5 2 3" xfId="36218"/>
    <cellStyle name="Vírgula 2 5 2 2 5 2 4" xfId="27075"/>
    <cellStyle name="Vírgula 2 5 2 2 5 2 5" xfId="44699"/>
    <cellStyle name="Vírgula 2 5 2 2 5 2 6" xfId="22502"/>
    <cellStyle name="Vírgula 2 5 2 2 5 3" xfId="18064"/>
    <cellStyle name="Vírgula 2 5 2 2 5 3 2" xfId="33167"/>
    <cellStyle name="Vírgula 2 5 2 2 5 3 2 2" xfId="42310"/>
    <cellStyle name="Vírgula 2 5 2 2 5 3 3" xfId="37739"/>
    <cellStyle name="Vírgula 2 5 2 2 5 3 4" xfId="28596"/>
    <cellStyle name="Vírgula 2 5 2 2 5 3 5" xfId="45842"/>
    <cellStyle name="Vírgula 2 5 2 2 5 3 6" xfId="24023"/>
    <cellStyle name="Vírgula 2 5 2 2 5 4" xfId="30126"/>
    <cellStyle name="Vírgula 2 5 2 2 5 4 2" xfId="39269"/>
    <cellStyle name="Vírgula 2 5 2 2 5 5" xfId="34698"/>
    <cellStyle name="Vírgula 2 5 2 2 5 6" xfId="25555"/>
    <cellStyle name="Vírgula 2 5 2 2 5 7" xfId="43557"/>
    <cellStyle name="Vírgula 2 5 2 2 5 8" xfId="20982"/>
    <cellStyle name="Vírgula 2 5 2 2 6" xfId="7087"/>
    <cellStyle name="Vírgula 2 5 2 2 6 2" xfId="30633"/>
    <cellStyle name="Vírgula 2 5 2 2 6 2 2" xfId="39776"/>
    <cellStyle name="Vírgula 2 5 2 2 6 3" xfId="35205"/>
    <cellStyle name="Vírgula 2 5 2 2 6 4" xfId="26062"/>
    <cellStyle name="Vírgula 2 5 2 2 6 5" xfId="43938"/>
    <cellStyle name="Vírgula 2 5 2 2 6 6" xfId="21489"/>
    <cellStyle name="Vírgula 2 5 2 2 7" xfId="13677"/>
    <cellStyle name="Vírgula 2 5 2 2 7 2" xfId="32154"/>
    <cellStyle name="Vírgula 2 5 2 2 7 2 2" xfId="41297"/>
    <cellStyle name="Vírgula 2 5 2 2 7 3" xfId="36726"/>
    <cellStyle name="Vírgula 2 5 2 2 7 4" xfId="27583"/>
    <cellStyle name="Vírgula 2 5 2 2 7 5" xfId="45081"/>
    <cellStyle name="Vírgula 2 5 2 2 7 6" xfId="23010"/>
    <cellStyle name="Vírgula 2 5 2 2 8" xfId="29112"/>
    <cellStyle name="Vírgula 2 5 2 2 8 2" xfId="38255"/>
    <cellStyle name="Vírgula 2 5 2 2 9" xfId="33684"/>
    <cellStyle name="Vírgula 2 5 2 3" xfId="799"/>
    <cellStyle name="Vírgula 2 5 2 3 10" xfId="42848"/>
    <cellStyle name="Vírgula 2 5 2 3 11" xfId="20037"/>
    <cellStyle name="Vírgula 2 5 2 3 2" xfId="1902"/>
    <cellStyle name="Vírgula 2 5 2 3 2 10" xfId="20291"/>
    <cellStyle name="Vírgula 2 5 2 3 2 2" xfId="4092"/>
    <cellStyle name="Vírgula 2 5 2 3 2 2 2" xfId="10682"/>
    <cellStyle name="Vírgula 2 5 2 3 2 2 2 2" xfId="31462"/>
    <cellStyle name="Vírgula 2 5 2 3 2 2 2 2 2" xfId="40605"/>
    <cellStyle name="Vírgula 2 5 2 3 2 2 2 3" xfId="36034"/>
    <cellStyle name="Vírgula 2 5 2 3 2 2 2 4" xfId="26891"/>
    <cellStyle name="Vírgula 2 5 2 3 2 2 2 5" xfId="44561"/>
    <cellStyle name="Vírgula 2 5 2 3 2 2 2 6" xfId="22318"/>
    <cellStyle name="Vírgula 2 5 2 3 2 2 3" xfId="17272"/>
    <cellStyle name="Vírgula 2 5 2 3 2 2 3 2" xfId="32983"/>
    <cellStyle name="Vírgula 2 5 2 3 2 2 3 2 2" xfId="42126"/>
    <cellStyle name="Vírgula 2 5 2 3 2 2 3 3" xfId="37555"/>
    <cellStyle name="Vírgula 2 5 2 3 2 2 3 4" xfId="28412"/>
    <cellStyle name="Vírgula 2 5 2 3 2 2 3 5" xfId="45704"/>
    <cellStyle name="Vírgula 2 5 2 3 2 2 3 6" xfId="23839"/>
    <cellStyle name="Vírgula 2 5 2 3 2 2 4" xfId="29942"/>
    <cellStyle name="Vírgula 2 5 2 3 2 2 4 2" xfId="39085"/>
    <cellStyle name="Vírgula 2 5 2 3 2 2 5" xfId="34514"/>
    <cellStyle name="Vírgula 2 5 2 3 2 2 6" xfId="25371"/>
    <cellStyle name="Vírgula 2 5 2 3 2 2 7" xfId="43419"/>
    <cellStyle name="Vírgula 2 5 2 3 2 2 8" xfId="20798"/>
    <cellStyle name="Vírgula 2 5 2 3 2 3" xfId="6290"/>
    <cellStyle name="Vírgula 2 5 2 3 2 3 2" xfId="12880"/>
    <cellStyle name="Vírgula 2 5 2 3 2 3 2 2" xfId="31968"/>
    <cellStyle name="Vírgula 2 5 2 3 2 3 2 2 2" xfId="41111"/>
    <cellStyle name="Vírgula 2 5 2 3 2 3 2 3" xfId="36540"/>
    <cellStyle name="Vírgula 2 5 2 3 2 3 2 4" xfId="27397"/>
    <cellStyle name="Vírgula 2 5 2 3 2 3 2 5" xfId="44941"/>
    <cellStyle name="Vírgula 2 5 2 3 2 3 2 6" xfId="22824"/>
    <cellStyle name="Vírgula 2 5 2 3 2 3 3" xfId="19470"/>
    <cellStyle name="Vírgula 2 5 2 3 2 3 3 2" xfId="33489"/>
    <cellStyle name="Vírgula 2 5 2 3 2 3 3 2 2" xfId="42632"/>
    <cellStyle name="Vírgula 2 5 2 3 2 3 3 3" xfId="38061"/>
    <cellStyle name="Vírgula 2 5 2 3 2 3 3 4" xfId="28918"/>
    <cellStyle name="Vírgula 2 5 2 3 2 3 3 5" xfId="46084"/>
    <cellStyle name="Vírgula 2 5 2 3 2 3 3 6" xfId="24345"/>
    <cellStyle name="Vírgula 2 5 2 3 2 3 4" xfId="30448"/>
    <cellStyle name="Vírgula 2 5 2 3 2 3 4 2" xfId="39591"/>
    <cellStyle name="Vírgula 2 5 2 3 2 3 5" xfId="35020"/>
    <cellStyle name="Vírgula 2 5 2 3 2 3 6" xfId="25877"/>
    <cellStyle name="Vírgula 2 5 2 3 2 3 7" xfId="43799"/>
    <cellStyle name="Vírgula 2 5 2 3 2 3 8" xfId="21304"/>
    <cellStyle name="Vírgula 2 5 2 3 2 4" xfId="8493"/>
    <cellStyle name="Vírgula 2 5 2 3 2 4 2" xfId="30955"/>
    <cellStyle name="Vírgula 2 5 2 3 2 4 2 2" xfId="40098"/>
    <cellStyle name="Vírgula 2 5 2 3 2 4 3" xfId="35527"/>
    <cellStyle name="Vírgula 2 5 2 3 2 4 4" xfId="26384"/>
    <cellStyle name="Vírgula 2 5 2 3 2 4 5" xfId="44180"/>
    <cellStyle name="Vírgula 2 5 2 3 2 4 6" xfId="21811"/>
    <cellStyle name="Vírgula 2 5 2 3 2 5" xfId="15083"/>
    <cellStyle name="Vírgula 2 5 2 3 2 5 2" xfId="32476"/>
    <cellStyle name="Vírgula 2 5 2 3 2 5 2 2" xfId="41619"/>
    <cellStyle name="Vírgula 2 5 2 3 2 5 3" xfId="37048"/>
    <cellStyle name="Vírgula 2 5 2 3 2 5 4" xfId="27905"/>
    <cellStyle name="Vírgula 2 5 2 3 2 5 5" xfId="45323"/>
    <cellStyle name="Vírgula 2 5 2 3 2 5 6" xfId="23332"/>
    <cellStyle name="Vírgula 2 5 2 3 2 6" xfId="29435"/>
    <cellStyle name="Vírgula 2 5 2 3 2 6 2" xfId="38578"/>
    <cellStyle name="Vírgula 2 5 2 3 2 7" xfId="34007"/>
    <cellStyle name="Vírgula 2 5 2 3 2 8" xfId="24864"/>
    <cellStyle name="Vírgula 2 5 2 3 2 9" xfId="43038"/>
    <cellStyle name="Vírgula 2 5 2 3 3" xfId="2993"/>
    <cellStyle name="Vírgula 2 5 2 3 3 2" xfId="9583"/>
    <cellStyle name="Vírgula 2 5 2 3 3 2 2" xfId="31209"/>
    <cellStyle name="Vírgula 2 5 2 3 3 2 2 2" xfId="40352"/>
    <cellStyle name="Vírgula 2 5 2 3 3 2 3" xfId="35781"/>
    <cellStyle name="Vírgula 2 5 2 3 3 2 4" xfId="26638"/>
    <cellStyle name="Vírgula 2 5 2 3 3 2 5" xfId="44371"/>
    <cellStyle name="Vírgula 2 5 2 3 3 2 6" xfId="22065"/>
    <cellStyle name="Vírgula 2 5 2 3 3 3" xfId="16173"/>
    <cellStyle name="Vírgula 2 5 2 3 3 3 2" xfId="32730"/>
    <cellStyle name="Vírgula 2 5 2 3 3 3 2 2" xfId="41873"/>
    <cellStyle name="Vírgula 2 5 2 3 3 3 3" xfId="37302"/>
    <cellStyle name="Vírgula 2 5 2 3 3 3 4" xfId="28159"/>
    <cellStyle name="Vírgula 2 5 2 3 3 3 5" xfId="45514"/>
    <cellStyle name="Vírgula 2 5 2 3 3 3 6" xfId="23586"/>
    <cellStyle name="Vírgula 2 5 2 3 3 4" xfId="29689"/>
    <cellStyle name="Vírgula 2 5 2 3 3 4 2" xfId="38832"/>
    <cellStyle name="Vírgula 2 5 2 3 3 5" xfId="34261"/>
    <cellStyle name="Vírgula 2 5 2 3 3 6" xfId="25118"/>
    <cellStyle name="Vírgula 2 5 2 3 3 7" xfId="43229"/>
    <cellStyle name="Vírgula 2 5 2 3 3 8" xfId="20545"/>
    <cellStyle name="Vírgula 2 5 2 3 4" xfId="5191"/>
    <cellStyle name="Vírgula 2 5 2 3 4 2" xfId="11781"/>
    <cellStyle name="Vírgula 2 5 2 3 4 2 2" xfId="31715"/>
    <cellStyle name="Vírgula 2 5 2 3 4 2 2 2" xfId="40858"/>
    <cellStyle name="Vírgula 2 5 2 3 4 2 3" xfId="36287"/>
    <cellStyle name="Vírgula 2 5 2 3 4 2 4" xfId="27144"/>
    <cellStyle name="Vírgula 2 5 2 3 4 2 5" xfId="44751"/>
    <cellStyle name="Vírgula 2 5 2 3 4 2 6" xfId="22571"/>
    <cellStyle name="Vírgula 2 5 2 3 4 3" xfId="18371"/>
    <cellStyle name="Vírgula 2 5 2 3 4 3 2" xfId="33236"/>
    <cellStyle name="Vírgula 2 5 2 3 4 3 2 2" xfId="42379"/>
    <cellStyle name="Vírgula 2 5 2 3 4 3 3" xfId="37808"/>
    <cellStyle name="Vírgula 2 5 2 3 4 3 4" xfId="28665"/>
    <cellStyle name="Vírgula 2 5 2 3 4 3 5" xfId="45894"/>
    <cellStyle name="Vírgula 2 5 2 3 4 3 6" xfId="24092"/>
    <cellStyle name="Vírgula 2 5 2 3 4 4" xfId="30195"/>
    <cellStyle name="Vírgula 2 5 2 3 4 4 2" xfId="39338"/>
    <cellStyle name="Vírgula 2 5 2 3 4 5" xfId="34767"/>
    <cellStyle name="Vírgula 2 5 2 3 4 6" xfId="25624"/>
    <cellStyle name="Vírgula 2 5 2 3 4 7" xfId="43609"/>
    <cellStyle name="Vírgula 2 5 2 3 4 8" xfId="21051"/>
    <cellStyle name="Vírgula 2 5 2 3 5" xfId="7394"/>
    <cellStyle name="Vírgula 2 5 2 3 5 2" xfId="30702"/>
    <cellStyle name="Vírgula 2 5 2 3 5 2 2" xfId="39845"/>
    <cellStyle name="Vírgula 2 5 2 3 5 3" xfId="35274"/>
    <cellStyle name="Vírgula 2 5 2 3 5 4" xfId="26131"/>
    <cellStyle name="Vírgula 2 5 2 3 5 5" xfId="43990"/>
    <cellStyle name="Vírgula 2 5 2 3 5 6" xfId="21558"/>
    <cellStyle name="Vírgula 2 5 2 3 6" xfId="13984"/>
    <cellStyle name="Vírgula 2 5 2 3 6 2" xfId="32223"/>
    <cellStyle name="Vírgula 2 5 2 3 6 2 2" xfId="41366"/>
    <cellStyle name="Vírgula 2 5 2 3 6 3" xfId="36795"/>
    <cellStyle name="Vírgula 2 5 2 3 6 4" xfId="27652"/>
    <cellStyle name="Vírgula 2 5 2 3 6 5" xfId="45133"/>
    <cellStyle name="Vírgula 2 5 2 3 6 6" xfId="23079"/>
    <cellStyle name="Vírgula 2 5 2 3 7" xfId="29181"/>
    <cellStyle name="Vírgula 2 5 2 3 7 2" xfId="38324"/>
    <cellStyle name="Vírgula 2 5 2 3 8" xfId="33753"/>
    <cellStyle name="Vírgula 2 5 2 3 9" xfId="24610"/>
    <cellStyle name="Vírgula 2 5 2 4" xfId="1350"/>
    <cellStyle name="Vírgula 2 5 2 4 10" xfId="20162"/>
    <cellStyle name="Vírgula 2 5 2 4 2" xfId="3541"/>
    <cellStyle name="Vírgula 2 5 2 4 2 2" xfId="10131"/>
    <cellStyle name="Vírgula 2 5 2 4 2 2 2" xfId="31333"/>
    <cellStyle name="Vírgula 2 5 2 4 2 2 2 2" xfId="40476"/>
    <cellStyle name="Vírgula 2 5 2 4 2 2 3" xfId="35905"/>
    <cellStyle name="Vírgula 2 5 2 4 2 2 4" xfId="26762"/>
    <cellStyle name="Vírgula 2 5 2 4 2 2 5" xfId="44464"/>
    <cellStyle name="Vírgula 2 5 2 4 2 2 6" xfId="22189"/>
    <cellStyle name="Vírgula 2 5 2 4 2 3" xfId="16721"/>
    <cellStyle name="Vírgula 2 5 2 4 2 3 2" xfId="32854"/>
    <cellStyle name="Vírgula 2 5 2 4 2 3 2 2" xfId="41997"/>
    <cellStyle name="Vírgula 2 5 2 4 2 3 3" xfId="37426"/>
    <cellStyle name="Vírgula 2 5 2 4 2 3 4" xfId="28283"/>
    <cellStyle name="Vírgula 2 5 2 4 2 3 5" xfId="45607"/>
    <cellStyle name="Vírgula 2 5 2 4 2 3 6" xfId="23710"/>
    <cellStyle name="Vírgula 2 5 2 4 2 4" xfId="29813"/>
    <cellStyle name="Vírgula 2 5 2 4 2 4 2" xfId="38956"/>
    <cellStyle name="Vírgula 2 5 2 4 2 5" xfId="34385"/>
    <cellStyle name="Vírgula 2 5 2 4 2 6" xfId="25242"/>
    <cellStyle name="Vírgula 2 5 2 4 2 7" xfId="43322"/>
    <cellStyle name="Vírgula 2 5 2 4 2 8" xfId="20669"/>
    <cellStyle name="Vírgula 2 5 2 4 3" xfId="5739"/>
    <cellStyle name="Vírgula 2 5 2 4 3 2" xfId="12329"/>
    <cellStyle name="Vírgula 2 5 2 4 3 2 2" xfId="31839"/>
    <cellStyle name="Vírgula 2 5 2 4 3 2 2 2" xfId="40982"/>
    <cellStyle name="Vírgula 2 5 2 4 3 2 3" xfId="36411"/>
    <cellStyle name="Vírgula 2 5 2 4 3 2 4" xfId="27268"/>
    <cellStyle name="Vírgula 2 5 2 4 3 2 5" xfId="44844"/>
    <cellStyle name="Vírgula 2 5 2 4 3 2 6" xfId="22695"/>
    <cellStyle name="Vírgula 2 5 2 4 3 3" xfId="18919"/>
    <cellStyle name="Vírgula 2 5 2 4 3 3 2" xfId="33360"/>
    <cellStyle name="Vírgula 2 5 2 4 3 3 2 2" xfId="42503"/>
    <cellStyle name="Vírgula 2 5 2 4 3 3 3" xfId="37932"/>
    <cellStyle name="Vírgula 2 5 2 4 3 3 4" xfId="28789"/>
    <cellStyle name="Vírgula 2 5 2 4 3 3 5" xfId="45987"/>
    <cellStyle name="Vírgula 2 5 2 4 3 3 6" xfId="24216"/>
    <cellStyle name="Vírgula 2 5 2 4 3 4" xfId="30319"/>
    <cellStyle name="Vírgula 2 5 2 4 3 4 2" xfId="39462"/>
    <cellStyle name="Vírgula 2 5 2 4 3 5" xfId="34891"/>
    <cellStyle name="Vírgula 2 5 2 4 3 6" xfId="25748"/>
    <cellStyle name="Vírgula 2 5 2 4 3 7" xfId="43702"/>
    <cellStyle name="Vírgula 2 5 2 4 3 8" xfId="21175"/>
    <cellStyle name="Vírgula 2 5 2 4 4" xfId="7942"/>
    <cellStyle name="Vírgula 2 5 2 4 4 2" xfId="30826"/>
    <cellStyle name="Vírgula 2 5 2 4 4 2 2" xfId="39969"/>
    <cellStyle name="Vírgula 2 5 2 4 4 3" xfId="35398"/>
    <cellStyle name="Vírgula 2 5 2 4 4 4" xfId="26255"/>
    <cellStyle name="Vírgula 2 5 2 4 4 5" xfId="44083"/>
    <cellStyle name="Vírgula 2 5 2 4 4 6" xfId="21682"/>
    <cellStyle name="Vírgula 2 5 2 4 5" xfId="14532"/>
    <cellStyle name="Vírgula 2 5 2 4 5 2" xfId="32347"/>
    <cellStyle name="Vírgula 2 5 2 4 5 2 2" xfId="41490"/>
    <cellStyle name="Vírgula 2 5 2 4 5 3" xfId="36919"/>
    <cellStyle name="Vírgula 2 5 2 4 5 4" xfId="27776"/>
    <cellStyle name="Vírgula 2 5 2 4 5 5" xfId="45226"/>
    <cellStyle name="Vírgula 2 5 2 4 5 6" xfId="23203"/>
    <cellStyle name="Vírgula 2 5 2 4 6" xfId="29306"/>
    <cellStyle name="Vírgula 2 5 2 4 6 2" xfId="38449"/>
    <cellStyle name="Vírgula 2 5 2 4 7" xfId="33878"/>
    <cellStyle name="Vírgula 2 5 2 4 8" xfId="24735"/>
    <cellStyle name="Vírgula 2 5 2 4 9" xfId="42941"/>
    <cellStyle name="Vírgula 2 5 2 5" xfId="2442"/>
    <cellStyle name="Vírgula 2 5 2 5 2" xfId="9032"/>
    <cellStyle name="Vírgula 2 5 2 5 2 2" xfId="31080"/>
    <cellStyle name="Vírgula 2 5 2 5 2 2 2" xfId="40223"/>
    <cellStyle name="Vírgula 2 5 2 5 2 3" xfId="35652"/>
    <cellStyle name="Vírgula 2 5 2 5 2 4" xfId="26509"/>
    <cellStyle name="Vírgula 2 5 2 5 2 5" xfId="44274"/>
    <cellStyle name="Vírgula 2 5 2 5 2 6" xfId="21936"/>
    <cellStyle name="Vírgula 2 5 2 5 3" xfId="15622"/>
    <cellStyle name="Vírgula 2 5 2 5 3 2" xfId="32601"/>
    <cellStyle name="Vírgula 2 5 2 5 3 2 2" xfId="41744"/>
    <cellStyle name="Vírgula 2 5 2 5 3 3" xfId="37173"/>
    <cellStyle name="Vírgula 2 5 2 5 3 4" xfId="28030"/>
    <cellStyle name="Vírgula 2 5 2 5 3 5" xfId="45417"/>
    <cellStyle name="Vírgula 2 5 2 5 3 6" xfId="23457"/>
    <cellStyle name="Vírgula 2 5 2 5 4" xfId="29560"/>
    <cellStyle name="Vírgula 2 5 2 5 4 2" xfId="38703"/>
    <cellStyle name="Vírgula 2 5 2 5 5" xfId="34132"/>
    <cellStyle name="Vírgula 2 5 2 5 6" xfId="24989"/>
    <cellStyle name="Vírgula 2 5 2 5 7" xfId="43132"/>
    <cellStyle name="Vírgula 2 5 2 5 8" xfId="20416"/>
    <cellStyle name="Vírgula 2 5 2 6" xfId="4628"/>
    <cellStyle name="Vírgula 2 5 2 6 2" xfId="11218"/>
    <cellStyle name="Vírgula 2 5 2 6 2 2" xfId="31586"/>
    <cellStyle name="Vírgula 2 5 2 6 2 2 2" xfId="40729"/>
    <cellStyle name="Vírgula 2 5 2 6 2 3" xfId="36158"/>
    <cellStyle name="Vírgula 2 5 2 6 2 4" xfId="27015"/>
    <cellStyle name="Vírgula 2 5 2 6 2 5" xfId="44654"/>
    <cellStyle name="Vírgula 2 5 2 6 2 6" xfId="22442"/>
    <cellStyle name="Vírgula 2 5 2 6 3" xfId="17808"/>
    <cellStyle name="Vírgula 2 5 2 6 3 2" xfId="33107"/>
    <cellStyle name="Vírgula 2 5 2 6 3 2 2" xfId="42250"/>
    <cellStyle name="Vírgula 2 5 2 6 3 3" xfId="37679"/>
    <cellStyle name="Vírgula 2 5 2 6 3 4" xfId="28536"/>
    <cellStyle name="Vírgula 2 5 2 6 3 5" xfId="45797"/>
    <cellStyle name="Vírgula 2 5 2 6 3 6" xfId="23963"/>
    <cellStyle name="Vírgula 2 5 2 6 4" xfId="30066"/>
    <cellStyle name="Vírgula 2 5 2 6 4 2" xfId="39209"/>
    <cellStyle name="Vírgula 2 5 2 6 5" xfId="34638"/>
    <cellStyle name="Vírgula 2 5 2 6 6" xfId="25495"/>
    <cellStyle name="Vírgula 2 5 2 6 7" xfId="43512"/>
    <cellStyle name="Vírgula 2 5 2 6 8" xfId="20922"/>
    <cellStyle name="Vírgula 2 5 2 7" xfId="6831"/>
    <cellStyle name="Vírgula 2 5 2 7 2" xfId="30573"/>
    <cellStyle name="Vírgula 2 5 2 7 2 2" xfId="39716"/>
    <cellStyle name="Vírgula 2 5 2 7 3" xfId="35145"/>
    <cellStyle name="Vírgula 2 5 2 7 4" xfId="26002"/>
    <cellStyle name="Vírgula 2 5 2 7 5" xfId="43893"/>
    <cellStyle name="Vírgula 2 5 2 7 6" xfId="21429"/>
    <cellStyle name="Vírgula 2 5 2 8" xfId="13421"/>
    <cellStyle name="Vírgula 2 5 2 8 2" xfId="32094"/>
    <cellStyle name="Vírgula 2 5 2 8 2 2" xfId="41237"/>
    <cellStyle name="Vírgula 2 5 2 8 3" xfId="36666"/>
    <cellStyle name="Vírgula 2 5 2 8 4" xfId="27523"/>
    <cellStyle name="Vírgula 2 5 2 8 5" xfId="45036"/>
    <cellStyle name="Vírgula 2 5 2 8 6" xfId="22950"/>
    <cellStyle name="Vírgula 2 5 2 9" xfId="29050"/>
    <cellStyle name="Vírgula 2 5 2 9 2" xfId="38193"/>
    <cellStyle name="Vírgula 2 5 3" xfId="384"/>
    <cellStyle name="Vírgula 2 5 3 10" xfId="24513"/>
    <cellStyle name="Vírgula 2 5 3 11" xfId="42775"/>
    <cellStyle name="Vírgula 2 5 3 12" xfId="19940"/>
    <cellStyle name="Vírgula 2 5 3 2" xfId="939"/>
    <cellStyle name="Vírgula 2 5 3 2 10" xfId="42872"/>
    <cellStyle name="Vírgula 2 5 3 2 11" xfId="20069"/>
    <cellStyle name="Vírgula 2 5 3 2 2" xfId="2042"/>
    <cellStyle name="Vírgula 2 5 3 2 2 10" xfId="20323"/>
    <cellStyle name="Vírgula 2 5 3 2 2 2" xfId="4232"/>
    <cellStyle name="Vírgula 2 5 3 2 2 2 2" xfId="10822"/>
    <cellStyle name="Vírgula 2 5 3 2 2 2 2 2" xfId="31494"/>
    <cellStyle name="Vírgula 2 5 3 2 2 2 2 2 2" xfId="40637"/>
    <cellStyle name="Vírgula 2 5 3 2 2 2 2 3" xfId="36066"/>
    <cellStyle name="Vírgula 2 5 3 2 2 2 2 4" xfId="26923"/>
    <cellStyle name="Vírgula 2 5 3 2 2 2 2 5" xfId="44585"/>
    <cellStyle name="Vírgula 2 5 3 2 2 2 2 6" xfId="22350"/>
    <cellStyle name="Vírgula 2 5 3 2 2 2 3" xfId="17412"/>
    <cellStyle name="Vírgula 2 5 3 2 2 2 3 2" xfId="33015"/>
    <cellStyle name="Vírgula 2 5 3 2 2 2 3 2 2" xfId="42158"/>
    <cellStyle name="Vírgula 2 5 3 2 2 2 3 3" xfId="37587"/>
    <cellStyle name="Vírgula 2 5 3 2 2 2 3 4" xfId="28444"/>
    <cellStyle name="Vírgula 2 5 3 2 2 2 3 5" xfId="45728"/>
    <cellStyle name="Vírgula 2 5 3 2 2 2 3 6" xfId="23871"/>
    <cellStyle name="Vírgula 2 5 3 2 2 2 4" xfId="29974"/>
    <cellStyle name="Vírgula 2 5 3 2 2 2 4 2" xfId="39117"/>
    <cellStyle name="Vírgula 2 5 3 2 2 2 5" xfId="34546"/>
    <cellStyle name="Vírgula 2 5 3 2 2 2 6" xfId="25403"/>
    <cellStyle name="Vírgula 2 5 3 2 2 2 7" xfId="43443"/>
    <cellStyle name="Vírgula 2 5 3 2 2 2 8" xfId="20830"/>
    <cellStyle name="Vírgula 2 5 3 2 2 3" xfId="6430"/>
    <cellStyle name="Vírgula 2 5 3 2 2 3 2" xfId="13020"/>
    <cellStyle name="Vírgula 2 5 3 2 2 3 2 2" xfId="32000"/>
    <cellStyle name="Vírgula 2 5 3 2 2 3 2 2 2" xfId="41143"/>
    <cellStyle name="Vírgula 2 5 3 2 2 3 2 3" xfId="36572"/>
    <cellStyle name="Vírgula 2 5 3 2 2 3 2 4" xfId="27429"/>
    <cellStyle name="Vírgula 2 5 3 2 2 3 2 5" xfId="44965"/>
    <cellStyle name="Vírgula 2 5 3 2 2 3 2 6" xfId="22856"/>
    <cellStyle name="Vírgula 2 5 3 2 2 3 3" xfId="19610"/>
    <cellStyle name="Vírgula 2 5 3 2 2 3 3 2" xfId="33521"/>
    <cellStyle name="Vírgula 2 5 3 2 2 3 3 2 2" xfId="42664"/>
    <cellStyle name="Vírgula 2 5 3 2 2 3 3 3" xfId="38093"/>
    <cellStyle name="Vírgula 2 5 3 2 2 3 3 4" xfId="28950"/>
    <cellStyle name="Vírgula 2 5 3 2 2 3 3 5" xfId="46108"/>
    <cellStyle name="Vírgula 2 5 3 2 2 3 3 6" xfId="24377"/>
    <cellStyle name="Vírgula 2 5 3 2 2 3 4" xfId="30480"/>
    <cellStyle name="Vírgula 2 5 3 2 2 3 4 2" xfId="39623"/>
    <cellStyle name="Vírgula 2 5 3 2 2 3 5" xfId="35052"/>
    <cellStyle name="Vírgula 2 5 3 2 2 3 6" xfId="25909"/>
    <cellStyle name="Vírgula 2 5 3 2 2 3 7" xfId="43823"/>
    <cellStyle name="Vírgula 2 5 3 2 2 3 8" xfId="21336"/>
    <cellStyle name="Vírgula 2 5 3 2 2 4" xfId="8633"/>
    <cellStyle name="Vírgula 2 5 3 2 2 4 2" xfId="30987"/>
    <cellStyle name="Vírgula 2 5 3 2 2 4 2 2" xfId="40130"/>
    <cellStyle name="Vírgula 2 5 3 2 2 4 3" xfId="35559"/>
    <cellStyle name="Vírgula 2 5 3 2 2 4 4" xfId="26416"/>
    <cellStyle name="Vírgula 2 5 3 2 2 4 5" xfId="44204"/>
    <cellStyle name="Vírgula 2 5 3 2 2 4 6" xfId="21843"/>
    <cellStyle name="Vírgula 2 5 3 2 2 5" xfId="15223"/>
    <cellStyle name="Vírgula 2 5 3 2 2 5 2" xfId="32508"/>
    <cellStyle name="Vírgula 2 5 3 2 2 5 2 2" xfId="41651"/>
    <cellStyle name="Vírgula 2 5 3 2 2 5 3" xfId="37080"/>
    <cellStyle name="Vírgula 2 5 3 2 2 5 4" xfId="27937"/>
    <cellStyle name="Vírgula 2 5 3 2 2 5 5" xfId="45347"/>
    <cellStyle name="Vírgula 2 5 3 2 2 5 6" xfId="23364"/>
    <cellStyle name="Vírgula 2 5 3 2 2 6" xfId="29467"/>
    <cellStyle name="Vírgula 2 5 3 2 2 6 2" xfId="38610"/>
    <cellStyle name="Vírgula 2 5 3 2 2 7" xfId="34039"/>
    <cellStyle name="Vírgula 2 5 3 2 2 8" xfId="24896"/>
    <cellStyle name="Vírgula 2 5 3 2 2 9" xfId="43062"/>
    <cellStyle name="Vírgula 2 5 3 2 3" xfId="3133"/>
    <cellStyle name="Vírgula 2 5 3 2 3 2" xfId="9723"/>
    <cellStyle name="Vírgula 2 5 3 2 3 2 2" xfId="31241"/>
    <cellStyle name="Vírgula 2 5 3 2 3 2 2 2" xfId="40384"/>
    <cellStyle name="Vírgula 2 5 3 2 3 2 3" xfId="35813"/>
    <cellStyle name="Vírgula 2 5 3 2 3 2 4" xfId="26670"/>
    <cellStyle name="Vírgula 2 5 3 2 3 2 5" xfId="44395"/>
    <cellStyle name="Vírgula 2 5 3 2 3 2 6" xfId="22097"/>
    <cellStyle name="Vírgula 2 5 3 2 3 3" xfId="16313"/>
    <cellStyle name="Vírgula 2 5 3 2 3 3 2" xfId="32762"/>
    <cellStyle name="Vírgula 2 5 3 2 3 3 2 2" xfId="41905"/>
    <cellStyle name="Vírgula 2 5 3 2 3 3 3" xfId="37334"/>
    <cellStyle name="Vírgula 2 5 3 2 3 3 4" xfId="28191"/>
    <cellStyle name="Vírgula 2 5 3 2 3 3 5" xfId="45538"/>
    <cellStyle name="Vírgula 2 5 3 2 3 3 6" xfId="23618"/>
    <cellStyle name="Vírgula 2 5 3 2 3 4" xfId="29721"/>
    <cellStyle name="Vírgula 2 5 3 2 3 4 2" xfId="38864"/>
    <cellStyle name="Vírgula 2 5 3 2 3 5" xfId="34293"/>
    <cellStyle name="Vírgula 2 5 3 2 3 6" xfId="25150"/>
    <cellStyle name="Vírgula 2 5 3 2 3 7" xfId="43253"/>
    <cellStyle name="Vírgula 2 5 3 2 3 8" xfId="20577"/>
    <cellStyle name="Vírgula 2 5 3 2 4" xfId="5331"/>
    <cellStyle name="Vírgula 2 5 3 2 4 2" xfId="11921"/>
    <cellStyle name="Vírgula 2 5 3 2 4 2 2" xfId="31747"/>
    <cellStyle name="Vírgula 2 5 3 2 4 2 2 2" xfId="40890"/>
    <cellStyle name="Vírgula 2 5 3 2 4 2 3" xfId="36319"/>
    <cellStyle name="Vírgula 2 5 3 2 4 2 4" xfId="27176"/>
    <cellStyle name="Vírgula 2 5 3 2 4 2 5" xfId="44775"/>
    <cellStyle name="Vírgula 2 5 3 2 4 2 6" xfId="22603"/>
    <cellStyle name="Vírgula 2 5 3 2 4 3" xfId="18511"/>
    <cellStyle name="Vírgula 2 5 3 2 4 3 2" xfId="33268"/>
    <cellStyle name="Vírgula 2 5 3 2 4 3 2 2" xfId="42411"/>
    <cellStyle name="Vírgula 2 5 3 2 4 3 3" xfId="37840"/>
    <cellStyle name="Vírgula 2 5 3 2 4 3 4" xfId="28697"/>
    <cellStyle name="Vírgula 2 5 3 2 4 3 5" xfId="45918"/>
    <cellStyle name="Vírgula 2 5 3 2 4 3 6" xfId="24124"/>
    <cellStyle name="Vírgula 2 5 3 2 4 4" xfId="30227"/>
    <cellStyle name="Vírgula 2 5 3 2 4 4 2" xfId="39370"/>
    <cellStyle name="Vírgula 2 5 3 2 4 5" xfId="34799"/>
    <cellStyle name="Vírgula 2 5 3 2 4 6" xfId="25656"/>
    <cellStyle name="Vírgula 2 5 3 2 4 7" xfId="43633"/>
    <cellStyle name="Vírgula 2 5 3 2 4 8" xfId="21083"/>
    <cellStyle name="Vírgula 2 5 3 2 5" xfId="7534"/>
    <cellStyle name="Vírgula 2 5 3 2 5 2" xfId="30734"/>
    <cellStyle name="Vírgula 2 5 3 2 5 2 2" xfId="39877"/>
    <cellStyle name="Vírgula 2 5 3 2 5 3" xfId="35306"/>
    <cellStyle name="Vírgula 2 5 3 2 5 4" xfId="26163"/>
    <cellStyle name="Vírgula 2 5 3 2 5 5" xfId="44014"/>
    <cellStyle name="Vírgula 2 5 3 2 5 6" xfId="21590"/>
    <cellStyle name="Vírgula 2 5 3 2 6" xfId="14124"/>
    <cellStyle name="Vírgula 2 5 3 2 6 2" xfId="32255"/>
    <cellStyle name="Vírgula 2 5 3 2 6 2 2" xfId="41398"/>
    <cellStyle name="Vírgula 2 5 3 2 6 3" xfId="36827"/>
    <cellStyle name="Vírgula 2 5 3 2 6 4" xfId="27684"/>
    <cellStyle name="Vírgula 2 5 3 2 6 5" xfId="45157"/>
    <cellStyle name="Vírgula 2 5 3 2 6 6" xfId="23111"/>
    <cellStyle name="Vírgula 2 5 3 2 7" xfId="29213"/>
    <cellStyle name="Vírgula 2 5 3 2 7 2" xfId="38356"/>
    <cellStyle name="Vírgula 2 5 3 2 8" xfId="33785"/>
    <cellStyle name="Vírgula 2 5 3 2 9" xfId="24642"/>
    <cellStyle name="Vírgula 2 5 3 3" xfId="1490"/>
    <cellStyle name="Vírgula 2 5 3 3 10" xfId="20194"/>
    <cellStyle name="Vírgula 2 5 3 3 2" xfId="3681"/>
    <cellStyle name="Vírgula 2 5 3 3 2 2" xfId="10271"/>
    <cellStyle name="Vírgula 2 5 3 3 2 2 2" xfId="31365"/>
    <cellStyle name="Vírgula 2 5 3 3 2 2 2 2" xfId="40508"/>
    <cellStyle name="Vírgula 2 5 3 3 2 2 3" xfId="35937"/>
    <cellStyle name="Vírgula 2 5 3 3 2 2 4" xfId="26794"/>
    <cellStyle name="Vírgula 2 5 3 3 2 2 5" xfId="44488"/>
    <cellStyle name="Vírgula 2 5 3 3 2 2 6" xfId="22221"/>
    <cellStyle name="Vírgula 2 5 3 3 2 3" xfId="16861"/>
    <cellStyle name="Vírgula 2 5 3 3 2 3 2" xfId="32886"/>
    <cellStyle name="Vírgula 2 5 3 3 2 3 2 2" xfId="42029"/>
    <cellStyle name="Vírgula 2 5 3 3 2 3 3" xfId="37458"/>
    <cellStyle name="Vírgula 2 5 3 3 2 3 4" xfId="28315"/>
    <cellStyle name="Vírgula 2 5 3 3 2 3 5" xfId="45631"/>
    <cellStyle name="Vírgula 2 5 3 3 2 3 6" xfId="23742"/>
    <cellStyle name="Vírgula 2 5 3 3 2 4" xfId="29845"/>
    <cellStyle name="Vírgula 2 5 3 3 2 4 2" xfId="38988"/>
    <cellStyle name="Vírgula 2 5 3 3 2 5" xfId="34417"/>
    <cellStyle name="Vírgula 2 5 3 3 2 6" xfId="25274"/>
    <cellStyle name="Vírgula 2 5 3 3 2 7" xfId="43346"/>
    <cellStyle name="Vírgula 2 5 3 3 2 8" xfId="20701"/>
    <cellStyle name="Vírgula 2 5 3 3 3" xfId="5879"/>
    <cellStyle name="Vírgula 2 5 3 3 3 2" xfId="12469"/>
    <cellStyle name="Vírgula 2 5 3 3 3 2 2" xfId="31871"/>
    <cellStyle name="Vírgula 2 5 3 3 3 2 2 2" xfId="41014"/>
    <cellStyle name="Vírgula 2 5 3 3 3 2 3" xfId="36443"/>
    <cellStyle name="Vírgula 2 5 3 3 3 2 4" xfId="27300"/>
    <cellStyle name="Vírgula 2 5 3 3 3 2 5" xfId="44868"/>
    <cellStyle name="Vírgula 2 5 3 3 3 2 6" xfId="22727"/>
    <cellStyle name="Vírgula 2 5 3 3 3 3" xfId="19059"/>
    <cellStyle name="Vírgula 2 5 3 3 3 3 2" xfId="33392"/>
    <cellStyle name="Vírgula 2 5 3 3 3 3 2 2" xfId="42535"/>
    <cellStyle name="Vírgula 2 5 3 3 3 3 3" xfId="37964"/>
    <cellStyle name="Vírgula 2 5 3 3 3 3 4" xfId="28821"/>
    <cellStyle name="Vírgula 2 5 3 3 3 3 5" xfId="46011"/>
    <cellStyle name="Vírgula 2 5 3 3 3 3 6" xfId="24248"/>
    <cellStyle name="Vírgula 2 5 3 3 3 4" xfId="30351"/>
    <cellStyle name="Vírgula 2 5 3 3 3 4 2" xfId="39494"/>
    <cellStyle name="Vírgula 2 5 3 3 3 5" xfId="34923"/>
    <cellStyle name="Vírgula 2 5 3 3 3 6" xfId="25780"/>
    <cellStyle name="Vírgula 2 5 3 3 3 7" xfId="43726"/>
    <cellStyle name="Vírgula 2 5 3 3 3 8" xfId="21207"/>
    <cellStyle name="Vírgula 2 5 3 3 4" xfId="8082"/>
    <cellStyle name="Vírgula 2 5 3 3 4 2" xfId="30858"/>
    <cellStyle name="Vírgula 2 5 3 3 4 2 2" xfId="40001"/>
    <cellStyle name="Vírgula 2 5 3 3 4 3" xfId="35430"/>
    <cellStyle name="Vírgula 2 5 3 3 4 4" xfId="26287"/>
    <cellStyle name="Vírgula 2 5 3 3 4 5" xfId="44107"/>
    <cellStyle name="Vírgula 2 5 3 3 4 6" xfId="21714"/>
    <cellStyle name="Vírgula 2 5 3 3 5" xfId="14672"/>
    <cellStyle name="Vírgula 2 5 3 3 5 2" xfId="32379"/>
    <cellStyle name="Vírgula 2 5 3 3 5 2 2" xfId="41522"/>
    <cellStyle name="Vírgula 2 5 3 3 5 3" xfId="36951"/>
    <cellStyle name="Vírgula 2 5 3 3 5 4" xfId="27808"/>
    <cellStyle name="Vírgula 2 5 3 3 5 5" xfId="45250"/>
    <cellStyle name="Vírgula 2 5 3 3 5 6" xfId="23235"/>
    <cellStyle name="Vírgula 2 5 3 3 6" xfId="29338"/>
    <cellStyle name="Vírgula 2 5 3 3 6 2" xfId="38481"/>
    <cellStyle name="Vírgula 2 5 3 3 7" xfId="33910"/>
    <cellStyle name="Vírgula 2 5 3 3 8" xfId="24767"/>
    <cellStyle name="Vírgula 2 5 3 3 9" xfId="42965"/>
    <cellStyle name="Vírgula 2 5 3 4" xfId="2582"/>
    <cellStyle name="Vírgula 2 5 3 4 2" xfId="9172"/>
    <cellStyle name="Vírgula 2 5 3 4 2 2" xfId="31112"/>
    <cellStyle name="Vírgula 2 5 3 4 2 2 2" xfId="40255"/>
    <cellStyle name="Vírgula 2 5 3 4 2 3" xfId="35684"/>
    <cellStyle name="Vírgula 2 5 3 4 2 4" xfId="26541"/>
    <cellStyle name="Vírgula 2 5 3 4 2 5" xfId="44298"/>
    <cellStyle name="Vírgula 2 5 3 4 2 6" xfId="21968"/>
    <cellStyle name="Vírgula 2 5 3 4 3" xfId="15762"/>
    <cellStyle name="Vírgula 2 5 3 4 3 2" xfId="32633"/>
    <cellStyle name="Vírgula 2 5 3 4 3 2 2" xfId="41776"/>
    <cellStyle name="Vírgula 2 5 3 4 3 3" xfId="37205"/>
    <cellStyle name="Vírgula 2 5 3 4 3 4" xfId="28062"/>
    <cellStyle name="Vírgula 2 5 3 4 3 5" xfId="45441"/>
    <cellStyle name="Vírgula 2 5 3 4 3 6" xfId="23489"/>
    <cellStyle name="Vírgula 2 5 3 4 4" xfId="29592"/>
    <cellStyle name="Vírgula 2 5 3 4 4 2" xfId="38735"/>
    <cellStyle name="Vírgula 2 5 3 4 5" xfId="34164"/>
    <cellStyle name="Vírgula 2 5 3 4 6" xfId="25021"/>
    <cellStyle name="Vírgula 2 5 3 4 7" xfId="43156"/>
    <cellStyle name="Vírgula 2 5 3 4 8" xfId="20448"/>
    <cellStyle name="Vírgula 2 5 3 5" xfId="4768"/>
    <cellStyle name="Vírgula 2 5 3 5 2" xfId="11358"/>
    <cellStyle name="Vírgula 2 5 3 5 2 2" xfId="31618"/>
    <cellStyle name="Vírgula 2 5 3 5 2 2 2" xfId="40761"/>
    <cellStyle name="Vírgula 2 5 3 5 2 3" xfId="36190"/>
    <cellStyle name="Vírgula 2 5 3 5 2 4" xfId="27047"/>
    <cellStyle name="Vírgula 2 5 3 5 2 5" xfId="44678"/>
    <cellStyle name="Vírgula 2 5 3 5 2 6" xfId="22474"/>
    <cellStyle name="Vírgula 2 5 3 5 3" xfId="17948"/>
    <cellStyle name="Vírgula 2 5 3 5 3 2" xfId="33139"/>
    <cellStyle name="Vírgula 2 5 3 5 3 2 2" xfId="42282"/>
    <cellStyle name="Vírgula 2 5 3 5 3 3" xfId="37711"/>
    <cellStyle name="Vírgula 2 5 3 5 3 4" xfId="28568"/>
    <cellStyle name="Vírgula 2 5 3 5 3 5" xfId="45821"/>
    <cellStyle name="Vírgula 2 5 3 5 3 6" xfId="23995"/>
    <cellStyle name="Vírgula 2 5 3 5 4" xfId="30098"/>
    <cellStyle name="Vírgula 2 5 3 5 4 2" xfId="39241"/>
    <cellStyle name="Vírgula 2 5 3 5 5" xfId="34670"/>
    <cellStyle name="Vírgula 2 5 3 5 6" xfId="25527"/>
    <cellStyle name="Vírgula 2 5 3 5 7" xfId="43536"/>
    <cellStyle name="Vírgula 2 5 3 5 8" xfId="20954"/>
    <cellStyle name="Vírgula 2 5 3 6" xfId="6971"/>
    <cellStyle name="Vírgula 2 5 3 6 2" xfId="30605"/>
    <cellStyle name="Vírgula 2 5 3 6 2 2" xfId="39748"/>
    <cellStyle name="Vírgula 2 5 3 6 3" xfId="35177"/>
    <cellStyle name="Vírgula 2 5 3 6 4" xfId="26034"/>
    <cellStyle name="Vírgula 2 5 3 6 5" xfId="43917"/>
    <cellStyle name="Vírgula 2 5 3 6 6" xfId="21461"/>
    <cellStyle name="Vírgula 2 5 3 7" xfId="13561"/>
    <cellStyle name="Vírgula 2 5 3 7 2" xfId="32126"/>
    <cellStyle name="Vírgula 2 5 3 7 2 2" xfId="41269"/>
    <cellStyle name="Vírgula 2 5 3 7 3" xfId="36698"/>
    <cellStyle name="Vírgula 2 5 3 7 4" xfId="27555"/>
    <cellStyle name="Vírgula 2 5 3 7 5" xfId="45060"/>
    <cellStyle name="Vírgula 2 5 3 7 6" xfId="22982"/>
    <cellStyle name="Vírgula 2 5 3 8" xfId="29084"/>
    <cellStyle name="Vírgula 2 5 3 8 2" xfId="38227"/>
    <cellStyle name="Vírgula 2 5 3 9" xfId="33656"/>
    <cellStyle name="Vírgula 2 5 4" xfId="695"/>
    <cellStyle name="Vírgula 2 5 4 10" xfId="42827"/>
    <cellStyle name="Vírgula 2 5 4 11" xfId="20009"/>
    <cellStyle name="Vírgula 2 5 4 2" xfId="1798"/>
    <cellStyle name="Vírgula 2 5 4 2 10" xfId="20263"/>
    <cellStyle name="Vírgula 2 5 4 2 2" xfId="3988"/>
    <cellStyle name="Vírgula 2 5 4 2 2 2" xfId="10578"/>
    <cellStyle name="Vírgula 2 5 4 2 2 2 2" xfId="31434"/>
    <cellStyle name="Vírgula 2 5 4 2 2 2 2 2" xfId="40577"/>
    <cellStyle name="Vírgula 2 5 4 2 2 2 3" xfId="36006"/>
    <cellStyle name="Vírgula 2 5 4 2 2 2 4" xfId="26863"/>
    <cellStyle name="Vírgula 2 5 4 2 2 2 5" xfId="44540"/>
    <cellStyle name="Vírgula 2 5 4 2 2 2 6" xfId="22290"/>
    <cellStyle name="Vírgula 2 5 4 2 2 3" xfId="17168"/>
    <cellStyle name="Vírgula 2 5 4 2 2 3 2" xfId="32955"/>
    <cellStyle name="Vírgula 2 5 4 2 2 3 2 2" xfId="42098"/>
    <cellStyle name="Vírgula 2 5 4 2 2 3 3" xfId="37527"/>
    <cellStyle name="Vírgula 2 5 4 2 2 3 4" xfId="28384"/>
    <cellStyle name="Vírgula 2 5 4 2 2 3 5" xfId="45683"/>
    <cellStyle name="Vírgula 2 5 4 2 2 3 6" xfId="23811"/>
    <cellStyle name="Vírgula 2 5 4 2 2 4" xfId="29914"/>
    <cellStyle name="Vírgula 2 5 4 2 2 4 2" xfId="39057"/>
    <cellStyle name="Vírgula 2 5 4 2 2 5" xfId="34486"/>
    <cellStyle name="Vírgula 2 5 4 2 2 6" xfId="25343"/>
    <cellStyle name="Vírgula 2 5 4 2 2 7" xfId="43398"/>
    <cellStyle name="Vírgula 2 5 4 2 2 8" xfId="20770"/>
    <cellStyle name="Vírgula 2 5 4 2 3" xfId="6186"/>
    <cellStyle name="Vírgula 2 5 4 2 3 2" xfId="12776"/>
    <cellStyle name="Vírgula 2 5 4 2 3 2 2" xfId="31940"/>
    <cellStyle name="Vírgula 2 5 4 2 3 2 2 2" xfId="41083"/>
    <cellStyle name="Vírgula 2 5 4 2 3 2 3" xfId="36512"/>
    <cellStyle name="Vírgula 2 5 4 2 3 2 4" xfId="27369"/>
    <cellStyle name="Vírgula 2 5 4 2 3 2 5" xfId="44920"/>
    <cellStyle name="Vírgula 2 5 4 2 3 2 6" xfId="22796"/>
    <cellStyle name="Vírgula 2 5 4 2 3 3" xfId="19366"/>
    <cellStyle name="Vírgula 2 5 4 2 3 3 2" xfId="33461"/>
    <cellStyle name="Vírgula 2 5 4 2 3 3 2 2" xfId="42604"/>
    <cellStyle name="Vírgula 2 5 4 2 3 3 3" xfId="38033"/>
    <cellStyle name="Vírgula 2 5 4 2 3 3 4" xfId="28890"/>
    <cellStyle name="Vírgula 2 5 4 2 3 3 5" xfId="46063"/>
    <cellStyle name="Vírgula 2 5 4 2 3 3 6" xfId="24317"/>
    <cellStyle name="Vírgula 2 5 4 2 3 4" xfId="30420"/>
    <cellStyle name="Vírgula 2 5 4 2 3 4 2" xfId="39563"/>
    <cellStyle name="Vírgula 2 5 4 2 3 5" xfId="34992"/>
    <cellStyle name="Vírgula 2 5 4 2 3 6" xfId="25849"/>
    <cellStyle name="Vírgula 2 5 4 2 3 7" xfId="43778"/>
    <cellStyle name="Vírgula 2 5 4 2 3 8" xfId="21276"/>
    <cellStyle name="Vírgula 2 5 4 2 4" xfId="8389"/>
    <cellStyle name="Vírgula 2 5 4 2 4 2" xfId="30927"/>
    <cellStyle name="Vírgula 2 5 4 2 4 2 2" xfId="40070"/>
    <cellStyle name="Vírgula 2 5 4 2 4 3" xfId="35499"/>
    <cellStyle name="Vírgula 2 5 4 2 4 4" xfId="26356"/>
    <cellStyle name="Vírgula 2 5 4 2 4 5" xfId="44159"/>
    <cellStyle name="Vírgula 2 5 4 2 4 6" xfId="21783"/>
    <cellStyle name="Vírgula 2 5 4 2 5" xfId="14979"/>
    <cellStyle name="Vírgula 2 5 4 2 5 2" xfId="32448"/>
    <cellStyle name="Vírgula 2 5 4 2 5 2 2" xfId="41591"/>
    <cellStyle name="Vírgula 2 5 4 2 5 3" xfId="37020"/>
    <cellStyle name="Vírgula 2 5 4 2 5 4" xfId="27877"/>
    <cellStyle name="Vírgula 2 5 4 2 5 5" xfId="45302"/>
    <cellStyle name="Vírgula 2 5 4 2 5 6" xfId="23304"/>
    <cellStyle name="Vírgula 2 5 4 2 6" xfId="29407"/>
    <cellStyle name="Vírgula 2 5 4 2 6 2" xfId="38550"/>
    <cellStyle name="Vírgula 2 5 4 2 7" xfId="33979"/>
    <cellStyle name="Vírgula 2 5 4 2 8" xfId="24836"/>
    <cellStyle name="Vírgula 2 5 4 2 9" xfId="43017"/>
    <cellStyle name="Vírgula 2 5 4 3" xfId="2889"/>
    <cellStyle name="Vírgula 2 5 4 3 2" xfId="9479"/>
    <cellStyle name="Vírgula 2 5 4 3 2 2" xfId="31181"/>
    <cellStyle name="Vírgula 2 5 4 3 2 2 2" xfId="40324"/>
    <cellStyle name="Vírgula 2 5 4 3 2 3" xfId="35753"/>
    <cellStyle name="Vírgula 2 5 4 3 2 4" xfId="26610"/>
    <cellStyle name="Vírgula 2 5 4 3 2 5" xfId="44350"/>
    <cellStyle name="Vírgula 2 5 4 3 2 6" xfId="22037"/>
    <cellStyle name="Vírgula 2 5 4 3 3" xfId="16069"/>
    <cellStyle name="Vírgula 2 5 4 3 3 2" xfId="32702"/>
    <cellStyle name="Vírgula 2 5 4 3 3 2 2" xfId="41845"/>
    <cellStyle name="Vírgula 2 5 4 3 3 3" xfId="37274"/>
    <cellStyle name="Vírgula 2 5 4 3 3 4" xfId="28131"/>
    <cellStyle name="Vírgula 2 5 4 3 3 5" xfId="45493"/>
    <cellStyle name="Vírgula 2 5 4 3 3 6" xfId="23558"/>
    <cellStyle name="Vírgula 2 5 4 3 4" xfId="29661"/>
    <cellStyle name="Vírgula 2 5 4 3 4 2" xfId="38804"/>
    <cellStyle name="Vírgula 2 5 4 3 5" xfId="34233"/>
    <cellStyle name="Vírgula 2 5 4 3 6" xfId="25090"/>
    <cellStyle name="Vírgula 2 5 4 3 7" xfId="43208"/>
    <cellStyle name="Vírgula 2 5 4 3 8" xfId="20517"/>
    <cellStyle name="Vírgula 2 5 4 4" xfId="5087"/>
    <cellStyle name="Vírgula 2 5 4 4 2" xfId="11677"/>
    <cellStyle name="Vírgula 2 5 4 4 2 2" xfId="31687"/>
    <cellStyle name="Vírgula 2 5 4 4 2 2 2" xfId="40830"/>
    <cellStyle name="Vírgula 2 5 4 4 2 3" xfId="36259"/>
    <cellStyle name="Vírgula 2 5 4 4 2 4" xfId="27116"/>
    <cellStyle name="Vírgula 2 5 4 4 2 5" xfId="44730"/>
    <cellStyle name="Vírgula 2 5 4 4 2 6" xfId="22543"/>
    <cellStyle name="Vírgula 2 5 4 4 3" xfId="18267"/>
    <cellStyle name="Vírgula 2 5 4 4 3 2" xfId="33208"/>
    <cellStyle name="Vírgula 2 5 4 4 3 2 2" xfId="42351"/>
    <cellStyle name="Vírgula 2 5 4 4 3 3" xfId="37780"/>
    <cellStyle name="Vírgula 2 5 4 4 3 4" xfId="28637"/>
    <cellStyle name="Vírgula 2 5 4 4 3 5" xfId="45873"/>
    <cellStyle name="Vírgula 2 5 4 4 3 6" xfId="24064"/>
    <cellStyle name="Vírgula 2 5 4 4 4" xfId="30167"/>
    <cellStyle name="Vírgula 2 5 4 4 4 2" xfId="39310"/>
    <cellStyle name="Vírgula 2 5 4 4 5" xfId="34739"/>
    <cellStyle name="Vírgula 2 5 4 4 6" xfId="25596"/>
    <cellStyle name="Vírgula 2 5 4 4 7" xfId="43588"/>
    <cellStyle name="Vírgula 2 5 4 4 8" xfId="21023"/>
    <cellStyle name="Vírgula 2 5 4 5" xfId="7290"/>
    <cellStyle name="Vírgula 2 5 4 5 2" xfId="30674"/>
    <cellStyle name="Vírgula 2 5 4 5 2 2" xfId="39817"/>
    <cellStyle name="Vírgula 2 5 4 5 3" xfId="35246"/>
    <cellStyle name="Vírgula 2 5 4 5 4" xfId="26103"/>
    <cellStyle name="Vírgula 2 5 4 5 5" xfId="43969"/>
    <cellStyle name="Vírgula 2 5 4 5 6" xfId="21530"/>
    <cellStyle name="Vírgula 2 5 4 6" xfId="13880"/>
    <cellStyle name="Vírgula 2 5 4 6 2" xfId="32195"/>
    <cellStyle name="Vírgula 2 5 4 6 2 2" xfId="41338"/>
    <cellStyle name="Vírgula 2 5 4 6 3" xfId="36767"/>
    <cellStyle name="Vírgula 2 5 4 6 4" xfId="27624"/>
    <cellStyle name="Vírgula 2 5 4 6 5" xfId="45112"/>
    <cellStyle name="Vírgula 2 5 4 6 6" xfId="23051"/>
    <cellStyle name="Vírgula 2 5 4 7" xfId="29153"/>
    <cellStyle name="Vírgula 2 5 4 7 2" xfId="38296"/>
    <cellStyle name="Vírgula 2 5 4 8" xfId="33725"/>
    <cellStyle name="Vírgula 2 5 4 9" xfId="24582"/>
    <cellStyle name="Vírgula 2 5 5" xfId="1234"/>
    <cellStyle name="Vírgula 2 5 5 10" xfId="20134"/>
    <cellStyle name="Vírgula 2 5 5 2" xfId="3425"/>
    <cellStyle name="Vírgula 2 5 5 2 2" xfId="10015"/>
    <cellStyle name="Vírgula 2 5 5 2 2 2" xfId="31305"/>
    <cellStyle name="Vírgula 2 5 5 2 2 2 2" xfId="40448"/>
    <cellStyle name="Vírgula 2 5 5 2 2 3" xfId="35877"/>
    <cellStyle name="Vírgula 2 5 5 2 2 4" xfId="26734"/>
    <cellStyle name="Vírgula 2 5 5 2 2 5" xfId="44443"/>
    <cellStyle name="Vírgula 2 5 5 2 2 6" xfId="22161"/>
    <cellStyle name="Vírgula 2 5 5 2 3" xfId="16605"/>
    <cellStyle name="Vírgula 2 5 5 2 3 2" xfId="32826"/>
    <cellStyle name="Vírgula 2 5 5 2 3 2 2" xfId="41969"/>
    <cellStyle name="Vírgula 2 5 5 2 3 3" xfId="37398"/>
    <cellStyle name="Vírgula 2 5 5 2 3 4" xfId="28255"/>
    <cellStyle name="Vírgula 2 5 5 2 3 5" xfId="45586"/>
    <cellStyle name="Vírgula 2 5 5 2 3 6" xfId="23682"/>
    <cellStyle name="Vírgula 2 5 5 2 4" xfId="29785"/>
    <cellStyle name="Vírgula 2 5 5 2 4 2" xfId="38928"/>
    <cellStyle name="Vírgula 2 5 5 2 5" xfId="34357"/>
    <cellStyle name="Vírgula 2 5 5 2 6" xfId="25214"/>
    <cellStyle name="Vírgula 2 5 5 2 7" xfId="43301"/>
    <cellStyle name="Vírgula 2 5 5 2 8" xfId="20641"/>
    <cellStyle name="Vírgula 2 5 5 3" xfId="5623"/>
    <cellStyle name="Vírgula 2 5 5 3 2" xfId="12213"/>
    <cellStyle name="Vírgula 2 5 5 3 2 2" xfId="31811"/>
    <cellStyle name="Vírgula 2 5 5 3 2 2 2" xfId="40954"/>
    <cellStyle name="Vírgula 2 5 5 3 2 3" xfId="36383"/>
    <cellStyle name="Vírgula 2 5 5 3 2 4" xfId="27240"/>
    <cellStyle name="Vírgula 2 5 5 3 2 5" xfId="44823"/>
    <cellStyle name="Vírgula 2 5 5 3 2 6" xfId="22667"/>
    <cellStyle name="Vírgula 2 5 5 3 3" xfId="18803"/>
    <cellStyle name="Vírgula 2 5 5 3 3 2" xfId="33332"/>
    <cellStyle name="Vírgula 2 5 5 3 3 2 2" xfId="42475"/>
    <cellStyle name="Vírgula 2 5 5 3 3 3" xfId="37904"/>
    <cellStyle name="Vírgula 2 5 5 3 3 4" xfId="28761"/>
    <cellStyle name="Vírgula 2 5 5 3 3 5" xfId="45966"/>
    <cellStyle name="Vírgula 2 5 5 3 3 6" xfId="24188"/>
    <cellStyle name="Vírgula 2 5 5 3 4" xfId="30291"/>
    <cellStyle name="Vírgula 2 5 5 3 4 2" xfId="39434"/>
    <cellStyle name="Vírgula 2 5 5 3 5" xfId="34863"/>
    <cellStyle name="Vírgula 2 5 5 3 6" xfId="25720"/>
    <cellStyle name="Vírgula 2 5 5 3 7" xfId="43681"/>
    <cellStyle name="Vírgula 2 5 5 3 8" xfId="21147"/>
    <cellStyle name="Vírgula 2 5 5 4" xfId="7826"/>
    <cellStyle name="Vírgula 2 5 5 4 2" xfId="30798"/>
    <cellStyle name="Vírgula 2 5 5 4 2 2" xfId="39941"/>
    <cellStyle name="Vírgula 2 5 5 4 3" xfId="35370"/>
    <cellStyle name="Vírgula 2 5 5 4 4" xfId="26227"/>
    <cellStyle name="Vírgula 2 5 5 4 5" xfId="44062"/>
    <cellStyle name="Vírgula 2 5 5 4 6" xfId="21654"/>
    <cellStyle name="Vírgula 2 5 5 5" xfId="14416"/>
    <cellStyle name="Vírgula 2 5 5 5 2" xfId="32319"/>
    <cellStyle name="Vírgula 2 5 5 5 2 2" xfId="41462"/>
    <cellStyle name="Vírgula 2 5 5 5 3" xfId="36891"/>
    <cellStyle name="Vírgula 2 5 5 5 4" xfId="27748"/>
    <cellStyle name="Vírgula 2 5 5 5 5" xfId="45205"/>
    <cellStyle name="Vírgula 2 5 5 5 6" xfId="23175"/>
    <cellStyle name="Vírgula 2 5 5 6" xfId="29278"/>
    <cellStyle name="Vírgula 2 5 5 6 2" xfId="38421"/>
    <cellStyle name="Vírgula 2 5 5 7" xfId="33850"/>
    <cellStyle name="Vírgula 2 5 5 8" xfId="24707"/>
    <cellStyle name="Vírgula 2 5 5 9" xfId="42920"/>
    <cellStyle name="Vírgula 2 5 6" xfId="2338"/>
    <cellStyle name="Vírgula 2 5 6 2" xfId="8928"/>
    <cellStyle name="Vírgula 2 5 6 2 2" xfId="31052"/>
    <cellStyle name="Vírgula 2 5 6 2 2 2" xfId="40195"/>
    <cellStyle name="Vírgula 2 5 6 2 3" xfId="35624"/>
    <cellStyle name="Vírgula 2 5 6 2 4" xfId="26481"/>
    <cellStyle name="Vírgula 2 5 6 2 5" xfId="44253"/>
    <cellStyle name="Vírgula 2 5 6 2 6" xfId="21908"/>
    <cellStyle name="Vírgula 2 5 6 3" xfId="15518"/>
    <cellStyle name="Vírgula 2 5 6 3 2" xfId="32573"/>
    <cellStyle name="Vírgula 2 5 6 3 2 2" xfId="41716"/>
    <cellStyle name="Vírgula 2 5 6 3 3" xfId="37145"/>
    <cellStyle name="Vírgula 2 5 6 3 4" xfId="28002"/>
    <cellStyle name="Vírgula 2 5 6 3 5" xfId="45396"/>
    <cellStyle name="Vírgula 2 5 6 3 6" xfId="23429"/>
    <cellStyle name="Vírgula 2 5 6 4" xfId="29532"/>
    <cellStyle name="Vírgula 2 5 6 4 2" xfId="38675"/>
    <cellStyle name="Vírgula 2 5 6 5" xfId="34104"/>
    <cellStyle name="Vírgula 2 5 6 6" xfId="24961"/>
    <cellStyle name="Vírgula 2 5 6 7" xfId="43111"/>
    <cellStyle name="Vírgula 2 5 6 8" xfId="20388"/>
    <cellStyle name="Vírgula 2 5 7" xfId="4512"/>
    <cellStyle name="Vírgula 2 5 7 2" xfId="11102"/>
    <cellStyle name="Vírgula 2 5 7 2 2" xfId="31558"/>
    <cellStyle name="Vírgula 2 5 7 2 2 2" xfId="40701"/>
    <cellStyle name="Vírgula 2 5 7 2 3" xfId="36130"/>
    <cellStyle name="Vírgula 2 5 7 2 4" xfId="26987"/>
    <cellStyle name="Vírgula 2 5 7 2 5" xfId="44633"/>
    <cellStyle name="Vírgula 2 5 7 2 6" xfId="22414"/>
    <cellStyle name="Vírgula 2 5 7 3" xfId="17692"/>
    <cellStyle name="Vírgula 2 5 7 3 2" xfId="33079"/>
    <cellStyle name="Vírgula 2 5 7 3 2 2" xfId="42222"/>
    <cellStyle name="Vírgula 2 5 7 3 3" xfId="37651"/>
    <cellStyle name="Vírgula 2 5 7 3 4" xfId="28508"/>
    <cellStyle name="Vírgula 2 5 7 3 5" xfId="45776"/>
    <cellStyle name="Vírgula 2 5 7 3 6" xfId="23935"/>
    <cellStyle name="Vírgula 2 5 7 4" xfId="30038"/>
    <cellStyle name="Vírgula 2 5 7 4 2" xfId="39181"/>
    <cellStyle name="Vírgula 2 5 7 5" xfId="34610"/>
    <cellStyle name="Vírgula 2 5 7 6" xfId="25467"/>
    <cellStyle name="Vírgula 2 5 7 7" xfId="43491"/>
    <cellStyle name="Vírgula 2 5 7 8" xfId="20894"/>
    <cellStyle name="Vírgula 2 5 8" xfId="6727"/>
    <cellStyle name="Vírgula 2 5 8 2" xfId="30545"/>
    <cellStyle name="Vírgula 2 5 8 2 2" xfId="39688"/>
    <cellStyle name="Vírgula 2 5 8 3" xfId="35117"/>
    <cellStyle name="Vírgula 2 5 8 4" xfId="25974"/>
    <cellStyle name="Vírgula 2 5 8 5" xfId="43872"/>
    <cellStyle name="Vírgula 2 5 8 6" xfId="21401"/>
    <cellStyle name="Vírgula 2 5 9" xfId="13317"/>
    <cellStyle name="Vírgula 2 5 9 2" xfId="32066"/>
    <cellStyle name="Vírgula 2 5 9 2 2" xfId="41209"/>
    <cellStyle name="Vírgula 2 5 9 3" xfId="36638"/>
    <cellStyle name="Vírgula 2 5 9 4" xfId="27495"/>
    <cellStyle name="Vírgula 2 5 9 5" xfId="45015"/>
    <cellStyle name="Vírgula 2 5 9 6" xfId="22922"/>
    <cellStyle name="Vírgula 2 6" xfId="144"/>
    <cellStyle name="Vírgula 2 6 10" xfId="29025"/>
    <cellStyle name="Vírgula 2 6 10 2" xfId="38168"/>
    <cellStyle name="Vírgula 2 6 11" xfId="33597"/>
    <cellStyle name="Vírgula 2 6 12" xfId="24454"/>
    <cellStyle name="Vírgula 2 6 13" xfId="42732"/>
    <cellStyle name="Vírgula 2 6 14" xfId="19881"/>
    <cellStyle name="Vírgula 2 6 2" xfId="250"/>
    <cellStyle name="Vírgula 2 6 2 10" xfId="33626"/>
    <cellStyle name="Vírgula 2 6 2 11" xfId="24483"/>
    <cellStyle name="Vírgula 2 6 2 12" xfId="42753"/>
    <cellStyle name="Vírgula 2 6 2 13" xfId="19910"/>
    <cellStyle name="Vírgula 2 6 2 2" xfId="511"/>
    <cellStyle name="Vírgula 2 6 2 2 10" xfId="24545"/>
    <cellStyle name="Vírgula 2 6 2 2 11" xfId="42799"/>
    <cellStyle name="Vírgula 2 6 2 2 12" xfId="19972"/>
    <cellStyle name="Vírgula 2 6 2 2 2" xfId="1066"/>
    <cellStyle name="Vírgula 2 6 2 2 2 10" xfId="42896"/>
    <cellStyle name="Vírgula 2 6 2 2 2 11" xfId="20101"/>
    <cellStyle name="Vírgula 2 6 2 2 2 2" xfId="2169"/>
    <cellStyle name="Vírgula 2 6 2 2 2 2 10" xfId="20355"/>
    <cellStyle name="Vírgula 2 6 2 2 2 2 2" xfId="4359"/>
    <cellStyle name="Vírgula 2 6 2 2 2 2 2 2" xfId="10949"/>
    <cellStyle name="Vírgula 2 6 2 2 2 2 2 2 2" xfId="31526"/>
    <cellStyle name="Vírgula 2 6 2 2 2 2 2 2 2 2" xfId="40669"/>
    <cellStyle name="Vírgula 2 6 2 2 2 2 2 2 3" xfId="36098"/>
    <cellStyle name="Vírgula 2 6 2 2 2 2 2 2 4" xfId="26955"/>
    <cellStyle name="Vírgula 2 6 2 2 2 2 2 2 5" xfId="44609"/>
    <cellStyle name="Vírgula 2 6 2 2 2 2 2 2 6" xfId="22382"/>
    <cellStyle name="Vírgula 2 6 2 2 2 2 2 3" xfId="17539"/>
    <cellStyle name="Vírgula 2 6 2 2 2 2 2 3 2" xfId="33047"/>
    <cellStyle name="Vírgula 2 6 2 2 2 2 2 3 2 2" xfId="42190"/>
    <cellStyle name="Vírgula 2 6 2 2 2 2 2 3 3" xfId="37619"/>
    <cellStyle name="Vírgula 2 6 2 2 2 2 2 3 4" xfId="28476"/>
    <cellStyle name="Vírgula 2 6 2 2 2 2 2 3 5" xfId="45752"/>
    <cellStyle name="Vírgula 2 6 2 2 2 2 2 3 6" xfId="23903"/>
    <cellStyle name="Vírgula 2 6 2 2 2 2 2 4" xfId="30006"/>
    <cellStyle name="Vírgula 2 6 2 2 2 2 2 4 2" xfId="39149"/>
    <cellStyle name="Vírgula 2 6 2 2 2 2 2 5" xfId="34578"/>
    <cellStyle name="Vírgula 2 6 2 2 2 2 2 6" xfId="25435"/>
    <cellStyle name="Vírgula 2 6 2 2 2 2 2 7" xfId="43467"/>
    <cellStyle name="Vírgula 2 6 2 2 2 2 2 8" xfId="20862"/>
    <cellStyle name="Vírgula 2 6 2 2 2 2 3" xfId="6557"/>
    <cellStyle name="Vírgula 2 6 2 2 2 2 3 2" xfId="13147"/>
    <cellStyle name="Vírgula 2 6 2 2 2 2 3 2 2" xfId="32032"/>
    <cellStyle name="Vírgula 2 6 2 2 2 2 3 2 2 2" xfId="41175"/>
    <cellStyle name="Vírgula 2 6 2 2 2 2 3 2 3" xfId="36604"/>
    <cellStyle name="Vírgula 2 6 2 2 2 2 3 2 4" xfId="27461"/>
    <cellStyle name="Vírgula 2 6 2 2 2 2 3 2 5" xfId="44989"/>
    <cellStyle name="Vírgula 2 6 2 2 2 2 3 2 6" xfId="22888"/>
    <cellStyle name="Vírgula 2 6 2 2 2 2 3 3" xfId="19737"/>
    <cellStyle name="Vírgula 2 6 2 2 2 2 3 3 2" xfId="33553"/>
    <cellStyle name="Vírgula 2 6 2 2 2 2 3 3 2 2" xfId="42696"/>
    <cellStyle name="Vírgula 2 6 2 2 2 2 3 3 3" xfId="38125"/>
    <cellStyle name="Vírgula 2 6 2 2 2 2 3 3 4" xfId="28982"/>
    <cellStyle name="Vírgula 2 6 2 2 2 2 3 3 5" xfId="46132"/>
    <cellStyle name="Vírgula 2 6 2 2 2 2 3 3 6" xfId="24409"/>
    <cellStyle name="Vírgula 2 6 2 2 2 2 3 4" xfId="30512"/>
    <cellStyle name="Vírgula 2 6 2 2 2 2 3 4 2" xfId="39655"/>
    <cellStyle name="Vírgula 2 6 2 2 2 2 3 5" xfId="35084"/>
    <cellStyle name="Vírgula 2 6 2 2 2 2 3 6" xfId="25941"/>
    <cellStyle name="Vírgula 2 6 2 2 2 2 3 7" xfId="43847"/>
    <cellStyle name="Vírgula 2 6 2 2 2 2 3 8" xfId="21368"/>
    <cellStyle name="Vírgula 2 6 2 2 2 2 4" xfId="8760"/>
    <cellStyle name="Vírgula 2 6 2 2 2 2 4 2" xfId="31019"/>
    <cellStyle name="Vírgula 2 6 2 2 2 2 4 2 2" xfId="40162"/>
    <cellStyle name="Vírgula 2 6 2 2 2 2 4 3" xfId="35591"/>
    <cellStyle name="Vírgula 2 6 2 2 2 2 4 4" xfId="26448"/>
    <cellStyle name="Vírgula 2 6 2 2 2 2 4 5" xfId="44228"/>
    <cellStyle name="Vírgula 2 6 2 2 2 2 4 6" xfId="21875"/>
    <cellStyle name="Vírgula 2 6 2 2 2 2 5" xfId="15350"/>
    <cellStyle name="Vírgula 2 6 2 2 2 2 5 2" xfId="32540"/>
    <cellStyle name="Vírgula 2 6 2 2 2 2 5 2 2" xfId="41683"/>
    <cellStyle name="Vírgula 2 6 2 2 2 2 5 3" xfId="37112"/>
    <cellStyle name="Vírgula 2 6 2 2 2 2 5 4" xfId="27969"/>
    <cellStyle name="Vírgula 2 6 2 2 2 2 5 5" xfId="45371"/>
    <cellStyle name="Vírgula 2 6 2 2 2 2 5 6" xfId="23396"/>
    <cellStyle name="Vírgula 2 6 2 2 2 2 6" xfId="29499"/>
    <cellStyle name="Vírgula 2 6 2 2 2 2 6 2" xfId="38642"/>
    <cellStyle name="Vírgula 2 6 2 2 2 2 7" xfId="34071"/>
    <cellStyle name="Vírgula 2 6 2 2 2 2 8" xfId="24928"/>
    <cellStyle name="Vírgula 2 6 2 2 2 2 9" xfId="43086"/>
    <cellStyle name="Vírgula 2 6 2 2 2 3" xfId="3260"/>
    <cellStyle name="Vírgula 2 6 2 2 2 3 2" xfId="9850"/>
    <cellStyle name="Vírgula 2 6 2 2 2 3 2 2" xfId="31273"/>
    <cellStyle name="Vírgula 2 6 2 2 2 3 2 2 2" xfId="40416"/>
    <cellStyle name="Vírgula 2 6 2 2 2 3 2 3" xfId="35845"/>
    <cellStyle name="Vírgula 2 6 2 2 2 3 2 4" xfId="26702"/>
    <cellStyle name="Vírgula 2 6 2 2 2 3 2 5" xfId="44419"/>
    <cellStyle name="Vírgula 2 6 2 2 2 3 2 6" xfId="22129"/>
    <cellStyle name="Vírgula 2 6 2 2 2 3 3" xfId="16440"/>
    <cellStyle name="Vírgula 2 6 2 2 2 3 3 2" xfId="32794"/>
    <cellStyle name="Vírgula 2 6 2 2 2 3 3 2 2" xfId="41937"/>
    <cellStyle name="Vírgula 2 6 2 2 2 3 3 3" xfId="37366"/>
    <cellStyle name="Vírgula 2 6 2 2 2 3 3 4" xfId="28223"/>
    <cellStyle name="Vírgula 2 6 2 2 2 3 3 5" xfId="45562"/>
    <cellStyle name="Vírgula 2 6 2 2 2 3 3 6" xfId="23650"/>
    <cellStyle name="Vírgula 2 6 2 2 2 3 4" xfId="29753"/>
    <cellStyle name="Vírgula 2 6 2 2 2 3 4 2" xfId="38896"/>
    <cellStyle name="Vírgula 2 6 2 2 2 3 5" xfId="34325"/>
    <cellStyle name="Vírgula 2 6 2 2 2 3 6" xfId="25182"/>
    <cellStyle name="Vírgula 2 6 2 2 2 3 7" xfId="43277"/>
    <cellStyle name="Vírgula 2 6 2 2 2 3 8" xfId="20609"/>
    <cellStyle name="Vírgula 2 6 2 2 2 4" xfId="5458"/>
    <cellStyle name="Vírgula 2 6 2 2 2 4 2" xfId="12048"/>
    <cellStyle name="Vírgula 2 6 2 2 2 4 2 2" xfId="31779"/>
    <cellStyle name="Vírgula 2 6 2 2 2 4 2 2 2" xfId="40922"/>
    <cellStyle name="Vírgula 2 6 2 2 2 4 2 3" xfId="36351"/>
    <cellStyle name="Vírgula 2 6 2 2 2 4 2 4" xfId="27208"/>
    <cellStyle name="Vírgula 2 6 2 2 2 4 2 5" xfId="44799"/>
    <cellStyle name="Vírgula 2 6 2 2 2 4 2 6" xfId="22635"/>
    <cellStyle name="Vírgula 2 6 2 2 2 4 3" xfId="18638"/>
    <cellStyle name="Vírgula 2 6 2 2 2 4 3 2" xfId="33300"/>
    <cellStyle name="Vírgula 2 6 2 2 2 4 3 2 2" xfId="42443"/>
    <cellStyle name="Vírgula 2 6 2 2 2 4 3 3" xfId="37872"/>
    <cellStyle name="Vírgula 2 6 2 2 2 4 3 4" xfId="28729"/>
    <cellStyle name="Vírgula 2 6 2 2 2 4 3 5" xfId="45942"/>
    <cellStyle name="Vírgula 2 6 2 2 2 4 3 6" xfId="24156"/>
    <cellStyle name="Vírgula 2 6 2 2 2 4 4" xfId="30259"/>
    <cellStyle name="Vírgula 2 6 2 2 2 4 4 2" xfId="39402"/>
    <cellStyle name="Vírgula 2 6 2 2 2 4 5" xfId="34831"/>
    <cellStyle name="Vírgula 2 6 2 2 2 4 6" xfId="25688"/>
    <cellStyle name="Vírgula 2 6 2 2 2 4 7" xfId="43657"/>
    <cellStyle name="Vírgula 2 6 2 2 2 4 8" xfId="21115"/>
    <cellStyle name="Vírgula 2 6 2 2 2 5" xfId="7661"/>
    <cellStyle name="Vírgula 2 6 2 2 2 5 2" xfId="30766"/>
    <cellStyle name="Vírgula 2 6 2 2 2 5 2 2" xfId="39909"/>
    <cellStyle name="Vírgula 2 6 2 2 2 5 3" xfId="35338"/>
    <cellStyle name="Vírgula 2 6 2 2 2 5 4" xfId="26195"/>
    <cellStyle name="Vírgula 2 6 2 2 2 5 5" xfId="44038"/>
    <cellStyle name="Vírgula 2 6 2 2 2 5 6" xfId="21622"/>
    <cellStyle name="Vírgula 2 6 2 2 2 6" xfId="14251"/>
    <cellStyle name="Vírgula 2 6 2 2 2 6 2" xfId="32287"/>
    <cellStyle name="Vírgula 2 6 2 2 2 6 2 2" xfId="41430"/>
    <cellStyle name="Vírgula 2 6 2 2 2 6 3" xfId="36859"/>
    <cellStyle name="Vírgula 2 6 2 2 2 6 4" xfId="27716"/>
    <cellStyle name="Vírgula 2 6 2 2 2 6 5" xfId="45181"/>
    <cellStyle name="Vírgula 2 6 2 2 2 6 6" xfId="23143"/>
    <cellStyle name="Vírgula 2 6 2 2 2 7" xfId="29245"/>
    <cellStyle name="Vírgula 2 6 2 2 2 7 2" xfId="38388"/>
    <cellStyle name="Vírgula 2 6 2 2 2 8" xfId="33817"/>
    <cellStyle name="Vírgula 2 6 2 2 2 9" xfId="24674"/>
    <cellStyle name="Vírgula 2 6 2 2 3" xfId="1617"/>
    <cellStyle name="Vírgula 2 6 2 2 3 10" xfId="20226"/>
    <cellStyle name="Vírgula 2 6 2 2 3 2" xfId="3808"/>
    <cellStyle name="Vírgula 2 6 2 2 3 2 2" xfId="10398"/>
    <cellStyle name="Vírgula 2 6 2 2 3 2 2 2" xfId="31397"/>
    <cellStyle name="Vírgula 2 6 2 2 3 2 2 2 2" xfId="40540"/>
    <cellStyle name="Vírgula 2 6 2 2 3 2 2 3" xfId="35969"/>
    <cellStyle name="Vírgula 2 6 2 2 3 2 2 4" xfId="26826"/>
    <cellStyle name="Vírgula 2 6 2 2 3 2 2 5" xfId="44512"/>
    <cellStyle name="Vírgula 2 6 2 2 3 2 2 6" xfId="22253"/>
    <cellStyle name="Vírgula 2 6 2 2 3 2 3" xfId="16988"/>
    <cellStyle name="Vírgula 2 6 2 2 3 2 3 2" xfId="32918"/>
    <cellStyle name="Vírgula 2 6 2 2 3 2 3 2 2" xfId="42061"/>
    <cellStyle name="Vírgula 2 6 2 2 3 2 3 3" xfId="37490"/>
    <cellStyle name="Vírgula 2 6 2 2 3 2 3 4" xfId="28347"/>
    <cellStyle name="Vírgula 2 6 2 2 3 2 3 5" xfId="45655"/>
    <cellStyle name="Vírgula 2 6 2 2 3 2 3 6" xfId="23774"/>
    <cellStyle name="Vírgula 2 6 2 2 3 2 4" xfId="29877"/>
    <cellStyle name="Vírgula 2 6 2 2 3 2 4 2" xfId="39020"/>
    <cellStyle name="Vírgula 2 6 2 2 3 2 5" xfId="34449"/>
    <cellStyle name="Vírgula 2 6 2 2 3 2 6" xfId="25306"/>
    <cellStyle name="Vírgula 2 6 2 2 3 2 7" xfId="43370"/>
    <cellStyle name="Vírgula 2 6 2 2 3 2 8" xfId="20733"/>
    <cellStyle name="Vírgula 2 6 2 2 3 3" xfId="6006"/>
    <cellStyle name="Vírgula 2 6 2 2 3 3 2" xfId="12596"/>
    <cellStyle name="Vírgula 2 6 2 2 3 3 2 2" xfId="31903"/>
    <cellStyle name="Vírgula 2 6 2 2 3 3 2 2 2" xfId="41046"/>
    <cellStyle name="Vírgula 2 6 2 2 3 3 2 3" xfId="36475"/>
    <cellStyle name="Vírgula 2 6 2 2 3 3 2 4" xfId="27332"/>
    <cellStyle name="Vírgula 2 6 2 2 3 3 2 5" xfId="44892"/>
    <cellStyle name="Vírgula 2 6 2 2 3 3 2 6" xfId="22759"/>
    <cellStyle name="Vírgula 2 6 2 2 3 3 3" xfId="19186"/>
    <cellStyle name="Vírgula 2 6 2 2 3 3 3 2" xfId="33424"/>
    <cellStyle name="Vírgula 2 6 2 2 3 3 3 2 2" xfId="42567"/>
    <cellStyle name="Vírgula 2 6 2 2 3 3 3 3" xfId="37996"/>
    <cellStyle name="Vírgula 2 6 2 2 3 3 3 4" xfId="28853"/>
    <cellStyle name="Vírgula 2 6 2 2 3 3 3 5" xfId="46035"/>
    <cellStyle name="Vírgula 2 6 2 2 3 3 3 6" xfId="24280"/>
    <cellStyle name="Vírgula 2 6 2 2 3 3 4" xfId="30383"/>
    <cellStyle name="Vírgula 2 6 2 2 3 3 4 2" xfId="39526"/>
    <cellStyle name="Vírgula 2 6 2 2 3 3 5" xfId="34955"/>
    <cellStyle name="Vírgula 2 6 2 2 3 3 6" xfId="25812"/>
    <cellStyle name="Vírgula 2 6 2 2 3 3 7" xfId="43750"/>
    <cellStyle name="Vírgula 2 6 2 2 3 3 8" xfId="21239"/>
    <cellStyle name="Vírgula 2 6 2 2 3 4" xfId="8209"/>
    <cellStyle name="Vírgula 2 6 2 2 3 4 2" xfId="30890"/>
    <cellStyle name="Vírgula 2 6 2 2 3 4 2 2" xfId="40033"/>
    <cellStyle name="Vírgula 2 6 2 2 3 4 3" xfId="35462"/>
    <cellStyle name="Vírgula 2 6 2 2 3 4 4" xfId="26319"/>
    <cellStyle name="Vírgula 2 6 2 2 3 4 5" xfId="44131"/>
    <cellStyle name="Vírgula 2 6 2 2 3 4 6" xfId="21746"/>
    <cellStyle name="Vírgula 2 6 2 2 3 5" xfId="14799"/>
    <cellStyle name="Vírgula 2 6 2 2 3 5 2" xfId="32411"/>
    <cellStyle name="Vírgula 2 6 2 2 3 5 2 2" xfId="41554"/>
    <cellStyle name="Vírgula 2 6 2 2 3 5 3" xfId="36983"/>
    <cellStyle name="Vírgula 2 6 2 2 3 5 4" xfId="27840"/>
    <cellStyle name="Vírgula 2 6 2 2 3 5 5" xfId="45274"/>
    <cellStyle name="Vírgula 2 6 2 2 3 5 6" xfId="23267"/>
    <cellStyle name="Vírgula 2 6 2 2 3 6" xfId="29370"/>
    <cellStyle name="Vírgula 2 6 2 2 3 6 2" xfId="38513"/>
    <cellStyle name="Vírgula 2 6 2 2 3 7" xfId="33942"/>
    <cellStyle name="Vírgula 2 6 2 2 3 8" xfId="24799"/>
    <cellStyle name="Vírgula 2 6 2 2 3 9" xfId="42989"/>
    <cellStyle name="Vírgula 2 6 2 2 4" xfId="2709"/>
    <cellStyle name="Vírgula 2 6 2 2 4 2" xfId="9299"/>
    <cellStyle name="Vírgula 2 6 2 2 4 2 2" xfId="31144"/>
    <cellStyle name="Vírgula 2 6 2 2 4 2 2 2" xfId="40287"/>
    <cellStyle name="Vírgula 2 6 2 2 4 2 3" xfId="35716"/>
    <cellStyle name="Vírgula 2 6 2 2 4 2 4" xfId="26573"/>
    <cellStyle name="Vírgula 2 6 2 2 4 2 5" xfId="44322"/>
    <cellStyle name="Vírgula 2 6 2 2 4 2 6" xfId="22000"/>
    <cellStyle name="Vírgula 2 6 2 2 4 3" xfId="15889"/>
    <cellStyle name="Vírgula 2 6 2 2 4 3 2" xfId="32665"/>
    <cellStyle name="Vírgula 2 6 2 2 4 3 2 2" xfId="41808"/>
    <cellStyle name="Vírgula 2 6 2 2 4 3 3" xfId="37237"/>
    <cellStyle name="Vírgula 2 6 2 2 4 3 4" xfId="28094"/>
    <cellStyle name="Vírgula 2 6 2 2 4 3 5" xfId="45465"/>
    <cellStyle name="Vírgula 2 6 2 2 4 3 6" xfId="23521"/>
    <cellStyle name="Vírgula 2 6 2 2 4 4" xfId="29624"/>
    <cellStyle name="Vírgula 2 6 2 2 4 4 2" xfId="38767"/>
    <cellStyle name="Vírgula 2 6 2 2 4 5" xfId="34196"/>
    <cellStyle name="Vírgula 2 6 2 2 4 6" xfId="25053"/>
    <cellStyle name="Vírgula 2 6 2 2 4 7" xfId="43180"/>
    <cellStyle name="Vírgula 2 6 2 2 4 8" xfId="20480"/>
    <cellStyle name="Vírgula 2 6 2 2 5" xfId="4895"/>
    <cellStyle name="Vírgula 2 6 2 2 5 2" xfId="11485"/>
    <cellStyle name="Vírgula 2 6 2 2 5 2 2" xfId="31650"/>
    <cellStyle name="Vírgula 2 6 2 2 5 2 2 2" xfId="40793"/>
    <cellStyle name="Vírgula 2 6 2 2 5 2 3" xfId="36222"/>
    <cellStyle name="Vírgula 2 6 2 2 5 2 4" xfId="27079"/>
    <cellStyle name="Vírgula 2 6 2 2 5 2 5" xfId="44702"/>
    <cellStyle name="Vírgula 2 6 2 2 5 2 6" xfId="22506"/>
    <cellStyle name="Vírgula 2 6 2 2 5 3" xfId="18075"/>
    <cellStyle name="Vírgula 2 6 2 2 5 3 2" xfId="33171"/>
    <cellStyle name="Vírgula 2 6 2 2 5 3 2 2" xfId="42314"/>
    <cellStyle name="Vírgula 2 6 2 2 5 3 3" xfId="37743"/>
    <cellStyle name="Vírgula 2 6 2 2 5 3 4" xfId="28600"/>
    <cellStyle name="Vírgula 2 6 2 2 5 3 5" xfId="45845"/>
    <cellStyle name="Vírgula 2 6 2 2 5 3 6" xfId="24027"/>
    <cellStyle name="Vírgula 2 6 2 2 5 4" xfId="30130"/>
    <cellStyle name="Vírgula 2 6 2 2 5 4 2" xfId="39273"/>
    <cellStyle name="Vírgula 2 6 2 2 5 5" xfId="34702"/>
    <cellStyle name="Vírgula 2 6 2 2 5 6" xfId="25559"/>
    <cellStyle name="Vírgula 2 6 2 2 5 7" xfId="43560"/>
    <cellStyle name="Vírgula 2 6 2 2 5 8" xfId="20986"/>
    <cellStyle name="Vírgula 2 6 2 2 6" xfId="7098"/>
    <cellStyle name="Vírgula 2 6 2 2 6 2" xfId="30637"/>
    <cellStyle name="Vírgula 2 6 2 2 6 2 2" xfId="39780"/>
    <cellStyle name="Vírgula 2 6 2 2 6 3" xfId="35209"/>
    <cellStyle name="Vírgula 2 6 2 2 6 4" xfId="26066"/>
    <cellStyle name="Vírgula 2 6 2 2 6 5" xfId="43941"/>
    <cellStyle name="Vírgula 2 6 2 2 6 6" xfId="21493"/>
    <cellStyle name="Vírgula 2 6 2 2 7" xfId="13688"/>
    <cellStyle name="Vírgula 2 6 2 2 7 2" xfId="32158"/>
    <cellStyle name="Vírgula 2 6 2 2 7 2 2" xfId="41301"/>
    <cellStyle name="Vírgula 2 6 2 2 7 3" xfId="36730"/>
    <cellStyle name="Vírgula 2 6 2 2 7 4" xfId="27587"/>
    <cellStyle name="Vírgula 2 6 2 2 7 5" xfId="45084"/>
    <cellStyle name="Vírgula 2 6 2 2 7 6" xfId="23014"/>
    <cellStyle name="Vírgula 2 6 2 2 8" xfId="29116"/>
    <cellStyle name="Vírgula 2 6 2 2 8 2" xfId="38259"/>
    <cellStyle name="Vírgula 2 6 2 2 9" xfId="33688"/>
    <cellStyle name="Vírgula 2 6 2 3" xfId="810"/>
    <cellStyle name="Vírgula 2 6 2 3 10" xfId="42851"/>
    <cellStyle name="Vírgula 2 6 2 3 11" xfId="20041"/>
    <cellStyle name="Vírgula 2 6 2 3 2" xfId="1913"/>
    <cellStyle name="Vírgula 2 6 2 3 2 10" xfId="20295"/>
    <cellStyle name="Vírgula 2 6 2 3 2 2" xfId="4103"/>
    <cellStyle name="Vírgula 2 6 2 3 2 2 2" xfId="10693"/>
    <cellStyle name="Vírgula 2 6 2 3 2 2 2 2" xfId="31466"/>
    <cellStyle name="Vírgula 2 6 2 3 2 2 2 2 2" xfId="40609"/>
    <cellStyle name="Vírgula 2 6 2 3 2 2 2 3" xfId="36038"/>
    <cellStyle name="Vírgula 2 6 2 3 2 2 2 4" xfId="26895"/>
    <cellStyle name="Vírgula 2 6 2 3 2 2 2 5" xfId="44564"/>
    <cellStyle name="Vírgula 2 6 2 3 2 2 2 6" xfId="22322"/>
    <cellStyle name="Vírgula 2 6 2 3 2 2 3" xfId="17283"/>
    <cellStyle name="Vírgula 2 6 2 3 2 2 3 2" xfId="32987"/>
    <cellStyle name="Vírgula 2 6 2 3 2 2 3 2 2" xfId="42130"/>
    <cellStyle name="Vírgula 2 6 2 3 2 2 3 3" xfId="37559"/>
    <cellStyle name="Vírgula 2 6 2 3 2 2 3 4" xfId="28416"/>
    <cellStyle name="Vírgula 2 6 2 3 2 2 3 5" xfId="45707"/>
    <cellStyle name="Vírgula 2 6 2 3 2 2 3 6" xfId="23843"/>
    <cellStyle name="Vírgula 2 6 2 3 2 2 4" xfId="29946"/>
    <cellStyle name="Vírgula 2 6 2 3 2 2 4 2" xfId="39089"/>
    <cellStyle name="Vírgula 2 6 2 3 2 2 5" xfId="34518"/>
    <cellStyle name="Vírgula 2 6 2 3 2 2 6" xfId="25375"/>
    <cellStyle name="Vírgula 2 6 2 3 2 2 7" xfId="43422"/>
    <cellStyle name="Vírgula 2 6 2 3 2 2 8" xfId="20802"/>
    <cellStyle name="Vírgula 2 6 2 3 2 3" xfId="6301"/>
    <cellStyle name="Vírgula 2 6 2 3 2 3 2" xfId="12891"/>
    <cellStyle name="Vírgula 2 6 2 3 2 3 2 2" xfId="31972"/>
    <cellStyle name="Vírgula 2 6 2 3 2 3 2 2 2" xfId="41115"/>
    <cellStyle name="Vírgula 2 6 2 3 2 3 2 3" xfId="36544"/>
    <cellStyle name="Vírgula 2 6 2 3 2 3 2 4" xfId="27401"/>
    <cellStyle name="Vírgula 2 6 2 3 2 3 2 5" xfId="44944"/>
    <cellStyle name="Vírgula 2 6 2 3 2 3 2 6" xfId="22828"/>
    <cellStyle name="Vírgula 2 6 2 3 2 3 3" xfId="19481"/>
    <cellStyle name="Vírgula 2 6 2 3 2 3 3 2" xfId="33493"/>
    <cellStyle name="Vírgula 2 6 2 3 2 3 3 2 2" xfId="42636"/>
    <cellStyle name="Vírgula 2 6 2 3 2 3 3 3" xfId="38065"/>
    <cellStyle name="Vírgula 2 6 2 3 2 3 3 4" xfId="28922"/>
    <cellStyle name="Vírgula 2 6 2 3 2 3 3 5" xfId="46087"/>
    <cellStyle name="Vírgula 2 6 2 3 2 3 3 6" xfId="24349"/>
    <cellStyle name="Vírgula 2 6 2 3 2 3 4" xfId="30452"/>
    <cellStyle name="Vírgula 2 6 2 3 2 3 4 2" xfId="39595"/>
    <cellStyle name="Vírgula 2 6 2 3 2 3 5" xfId="35024"/>
    <cellStyle name="Vírgula 2 6 2 3 2 3 6" xfId="25881"/>
    <cellStyle name="Vírgula 2 6 2 3 2 3 7" xfId="43802"/>
    <cellStyle name="Vírgula 2 6 2 3 2 3 8" xfId="21308"/>
    <cellStyle name="Vírgula 2 6 2 3 2 4" xfId="8504"/>
    <cellStyle name="Vírgula 2 6 2 3 2 4 2" xfId="30959"/>
    <cellStyle name="Vírgula 2 6 2 3 2 4 2 2" xfId="40102"/>
    <cellStyle name="Vírgula 2 6 2 3 2 4 3" xfId="35531"/>
    <cellStyle name="Vírgula 2 6 2 3 2 4 4" xfId="26388"/>
    <cellStyle name="Vírgula 2 6 2 3 2 4 5" xfId="44183"/>
    <cellStyle name="Vírgula 2 6 2 3 2 4 6" xfId="21815"/>
    <cellStyle name="Vírgula 2 6 2 3 2 5" xfId="15094"/>
    <cellStyle name="Vírgula 2 6 2 3 2 5 2" xfId="32480"/>
    <cellStyle name="Vírgula 2 6 2 3 2 5 2 2" xfId="41623"/>
    <cellStyle name="Vírgula 2 6 2 3 2 5 3" xfId="37052"/>
    <cellStyle name="Vírgula 2 6 2 3 2 5 4" xfId="27909"/>
    <cellStyle name="Vírgula 2 6 2 3 2 5 5" xfId="45326"/>
    <cellStyle name="Vírgula 2 6 2 3 2 5 6" xfId="23336"/>
    <cellStyle name="Vírgula 2 6 2 3 2 6" xfId="29439"/>
    <cellStyle name="Vírgula 2 6 2 3 2 6 2" xfId="38582"/>
    <cellStyle name="Vírgula 2 6 2 3 2 7" xfId="34011"/>
    <cellStyle name="Vírgula 2 6 2 3 2 8" xfId="24868"/>
    <cellStyle name="Vírgula 2 6 2 3 2 9" xfId="43041"/>
    <cellStyle name="Vírgula 2 6 2 3 3" xfId="3004"/>
    <cellStyle name="Vírgula 2 6 2 3 3 2" xfId="9594"/>
    <cellStyle name="Vírgula 2 6 2 3 3 2 2" xfId="31213"/>
    <cellStyle name="Vírgula 2 6 2 3 3 2 2 2" xfId="40356"/>
    <cellStyle name="Vírgula 2 6 2 3 3 2 3" xfId="35785"/>
    <cellStyle name="Vírgula 2 6 2 3 3 2 4" xfId="26642"/>
    <cellStyle name="Vírgula 2 6 2 3 3 2 5" xfId="44374"/>
    <cellStyle name="Vírgula 2 6 2 3 3 2 6" xfId="22069"/>
    <cellStyle name="Vírgula 2 6 2 3 3 3" xfId="16184"/>
    <cellStyle name="Vírgula 2 6 2 3 3 3 2" xfId="32734"/>
    <cellStyle name="Vírgula 2 6 2 3 3 3 2 2" xfId="41877"/>
    <cellStyle name="Vírgula 2 6 2 3 3 3 3" xfId="37306"/>
    <cellStyle name="Vírgula 2 6 2 3 3 3 4" xfId="28163"/>
    <cellStyle name="Vírgula 2 6 2 3 3 3 5" xfId="45517"/>
    <cellStyle name="Vírgula 2 6 2 3 3 3 6" xfId="23590"/>
    <cellStyle name="Vírgula 2 6 2 3 3 4" xfId="29693"/>
    <cellStyle name="Vírgula 2 6 2 3 3 4 2" xfId="38836"/>
    <cellStyle name="Vírgula 2 6 2 3 3 5" xfId="34265"/>
    <cellStyle name="Vírgula 2 6 2 3 3 6" xfId="25122"/>
    <cellStyle name="Vírgula 2 6 2 3 3 7" xfId="43232"/>
    <cellStyle name="Vírgula 2 6 2 3 3 8" xfId="20549"/>
    <cellStyle name="Vírgula 2 6 2 3 4" xfId="5202"/>
    <cellStyle name="Vírgula 2 6 2 3 4 2" xfId="11792"/>
    <cellStyle name="Vírgula 2 6 2 3 4 2 2" xfId="31719"/>
    <cellStyle name="Vírgula 2 6 2 3 4 2 2 2" xfId="40862"/>
    <cellStyle name="Vírgula 2 6 2 3 4 2 3" xfId="36291"/>
    <cellStyle name="Vírgula 2 6 2 3 4 2 4" xfId="27148"/>
    <cellStyle name="Vírgula 2 6 2 3 4 2 5" xfId="44754"/>
    <cellStyle name="Vírgula 2 6 2 3 4 2 6" xfId="22575"/>
    <cellStyle name="Vírgula 2 6 2 3 4 3" xfId="18382"/>
    <cellStyle name="Vírgula 2 6 2 3 4 3 2" xfId="33240"/>
    <cellStyle name="Vírgula 2 6 2 3 4 3 2 2" xfId="42383"/>
    <cellStyle name="Vírgula 2 6 2 3 4 3 3" xfId="37812"/>
    <cellStyle name="Vírgula 2 6 2 3 4 3 4" xfId="28669"/>
    <cellStyle name="Vírgula 2 6 2 3 4 3 5" xfId="45897"/>
    <cellStyle name="Vírgula 2 6 2 3 4 3 6" xfId="24096"/>
    <cellStyle name="Vírgula 2 6 2 3 4 4" xfId="30199"/>
    <cellStyle name="Vírgula 2 6 2 3 4 4 2" xfId="39342"/>
    <cellStyle name="Vírgula 2 6 2 3 4 5" xfId="34771"/>
    <cellStyle name="Vírgula 2 6 2 3 4 6" xfId="25628"/>
    <cellStyle name="Vírgula 2 6 2 3 4 7" xfId="43612"/>
    <cellStyle name="Vírgula 2 6 2 3 4 8" xfId="21055"/>
    <cellStyle name="Vírgula 2 6 2 3 5" xfId="7405"/>
    <cellStyle name="Vírgula 2 6 2 3 5 2" xfId="30706"/>
    <cellStyle name="Vírgula 2 6 2 3 5 2 2" xfId="39849"/>
    <cellStyle name="Vírgula 2 6 2 3 5 3" xfId="35278"/>
    <cellStyle name="Vírgula 2 6 2 3 5 4" xfId="26135"/>
    <cellStyle name="Vírgula 2 6 2 3 5 5" xfId="43993"/>
    <cellStyle name="Vírgula 2 6 2 3 5 6" xfId="21562"/>
    <cellStyle name="Vírgula 2 6 2 3 6" xfId="13995"/>
    <cellStyle name="Vírgula 2 6 2 3 6 2" xfId="32227"/>
    <cellStyle name="Vírgula 2 6 2 3 6 2 2" xfId="41370"/>
    <cellStyle name="Vírgula 2 6 2 3 6 3" xfId="36799"/>
    <cellStyle name="Vírgula 2 6 2 3 6 4" xfId="27656"/>
    <cellStyle name="Vírgula 2 6 2 3 6 5" xfId="45136"/>
    <cellStyle name="Vírgula 2 6 2 3 6 6" xfId="23083"/>
    <cellStyle name="Vírgula 2 6 2 3 7" xfId="29185"/>
    <cellStyle name="Vírgula 2 6 2 3 7 2" xfId="38328"/>
    <cellStyle name="Vírgula 2 6 2 3 8" xfId="33757"/>
    <cellStyle name="Vírgula 2 6 2 3 9" xfId="24614"/>
    <cellStyle name="Vírgula 2 6 2 4" xfId="1361"/>
    <cellStyle name="Vírgula 2 6 2 4 10" xfId="20166"/>
    <cellStyle name="Vírgula 2 6 2 4 2" xfId="3552"/>
    <cellStyle name="Vírgula 2 6 2 4 2 2" xfId="10142"/>
    <cellStyle name="Vírgula 2 6 2 4 2 2 2" xfId="31337"/>
    <cellStyle name="Vírgula 2 6 2 4 2 2 2 2" xfId="40480"/>
    <cellStyle name="Vírgula 2 6 2 4 2 2 3" xfId="35909"/>
    <cellStyle name="Vírgula 2 6 2 4 2 2 4" xfId="26766"/>
    <cellStyle name="Vírgula 2 6 2 4 2 2 5" xfId="44467"/>
    <cellStyle name="Vírgula 2 6 2 4 2 2 6" xfId="22193"/>
    <cellStyle name="Vírgula 2 6 2 4 2 3" xfId="16732"/>
    <cellStyle name="Vírgula 2 6 2 4 2 3 2" xfId="32858"/>
    <cellStyle name="Vírgula 2 6 2 4 2 3 2 2" xfId="42001"/>
    <cellStyle name="Vírgula 2 6 2 4 2 3 3" xfId="37430"/>
    <cellStyle name="Vírgula 2 6 2 4 2 3 4" xfId="28287"/>
    <cellStyle name="Vírgula 2 6 2 4 2 3 5" xfId="45610"/>
    <cellStyle name="Vírgula 2 6 2 4 2 3 6" xfId="23714"/>
    <cellStyle name="Vírgula 2 6 2 4 2 4" xfId="29817"/>
    <cellStyle name="Vírgula 2 6 2 4 2 4 2" xfId="38960"/>
    <cellStyle name="Vírgula 2 6 2 4 2 5" xfId="34389"/>
    <cellStyle name="Vírgula 2 6 2 4 2 6" xfId="25246"/>
    <cellStyle name="Vírgula 2 6 2 4 2 7" xfId="43325"/>
    <cellStyle name="Vírgula 2 6 2 4 2 8" xfId="20673"/>
    <cellStyle name="Vírgula 2 6 2 4 3" xfId="5750"/>
    <cellStyle name="Vírgula 2 6 2 4 3 2" xfId="12340"/>
    <cellStyle name="Vírgula 2 6 2 4 3 2 2" xfId="31843"/>
    <cellStyle name="Vírgula 2 6 2 4 3 2 2 2" xfId="40986"/>
    <cellStyle name="Vírgula 2 6 2 4 3 2 3" xfId="36415"/>
    <cellStyle name="Vírgula 2 6 2 4 3 2 4" xfId="27272"/>
    <cellStyle name="Vírgula 2 6 2 4 3 2 5" xfId="44847"/>
    <cellStyle name="Vírgula 2 6 2 4 3 2 6" xfId="22699"/>
    <cellStyle name="Vírgula 2 6 2 4 3 3" xfId="18930"/>
    <cellStyle name="Vírgula 2 6 2 4 3 3 2" xfId="33364"/>
    <cellStyle name="Vírgula 2 6 2 4 3 3 2 2" xfId="42507"/>
    <cellStyle name="Vírgula 2 6 2 4 3 3 3" xfId="37936"/>
    <cellStyle name="Vírgula 2 6 2 4 3 3 4" xfId="28793"/>
    <cellStyle name="Vírgula 2 6 2 4 3 3 5" xfId="45990"/>
    <cellStyle name="Vírgula 2 6 2 4 3 3 6" xfId="24220"/>
    <cellStyle name="Vírgula 2 6 2 4 3 4" xfId="30323"/>
    <cellStyle name="Vírgula 2 6 2 4 3 4 2" xfId="39466"/>
    <cellStyle name="Vírgula 2 6 2 4 3 5" xfId="34895"/>
    <cellStyle name="Vírgula 2 6 2 4 3 6" xfId="25752"/>
    <cellStyle name="Vírgula 2 6 2 4 3 7" xfId="43705"/>
    <cellStyle name="Vírgula 2 6 2 4 3 8" xfId="21179"/>
    <cellStyle name="Vírgula 2 6 2 4 4" xfId="7953"/>
    <cellStyle name="Vírgula 2 6 2 4 4 2" xfId="30830"/>
    <cellStyle name="Vírgula 2 6 2 4 4 2 2" xfId="39973"/>
    <cellStyle name="Vírgula 2 6 2 4 4 3" xfId="35402"/>
    <cellStyle name="Vírgula 2 6 2 4 4 4" xfId="26259"/>
    <cellStyle name="Vírgula 2 6 2 4 4 5" xfId="44086"/>
    <cellStyle name="Vírgula 2 6 2 4 4 6" xfId="21686"/>
    <cellStyle name="Vírgula 2 6 2 4 5" xfId="14543"/>
    <cellStyle name="Vírgula 2 6 2 4 5 2" xfId="32351"/>
    <cellStyle name="Vírgula 2 6 2 4 5 2 2" xfId="41494"/>
    <cellStyle name="Vírgula 2 6 2 4 5 3" xfId="36923"/>
    <cellStyle name="Vírgula 2 6 2 4 5 4" xfId="27780"/>
    <cellStyle name="Vírgula 2 6 2 4 5 5" xfId="45229"/>
    <cellStyle name="Vírgula 2 6 2 4 5 6" xfId="23207"/>
    <cellStyle name="Vírgula 2 6 2 4 6" xfId="29310"/>
    <cellStyle name="Vírgula 2 6 2 4 6 2" xfId="38453"/>
    <cellStyle name="Vírgula 2 6 2 4 7" xfId="33882"/>
    <cellStyle name="Vírgula 2 6 2 4 8" xfId="24739"/>
    <cellStyle name="Vírgula 2 6 2 4 9" xfId="42944"/>
    <cellStyle name="Vírgula 2 6 2 5" xfId="2453"/>
    <cellStyle name="Vírgula 2 6 2 5 2" xfId="9043"/>
    <cellStyle name="Vírgula 2 6 2 5 2 2" xfId="31084"/>
    <cellStyle name="Vírgula 2 6 2 5 2 2 2" xfId="40227"/>
    <cellStyle name="Vírgula 2 6 2 5 2 3" xfId="35656"/>
    <cellStyle name="Vírgula 2 6 2 5 2 4" xfId="26513"/>
    <cellStyle name="Vírgula 2 6 2 5 2 5" xfId="44277"/>
    <cellStyle name="Vírgula 2 6 2 5 2 6" xfId="21940"/>
    <cellStyle name="Vírgula 2 6 2 5 3" xfId="15633"/>
    <cellStyle name="Vírgula 2 6 2 5 3 2" xfId="32605"/>
    <cellStyle name="Vírgula 2 6 2 5 3 2 2" xfId="41748"/>
    <cellStyle name="Vírgula 2 6 2 5 3 3" xfId="37177"/>
    <cellStyle name="Vírgula 2 6 2 5 3 4" xfId="28034"/>
    <cellStyle name="Vírgula 2 6 2 5 3 5" xfId="45420"/>
    <cellStyle name="Vírgula 2 6 2 5 3 6" xfId="23461"/>
    <cellStyle name="Vírgula 2 6 2 5 4" xfId="29564"/>
    <cellStyle name="Vírgula 2 6 2 5 4 2" xfId="38707"/>
    <cellStyle name="Vírgula 2 6 2 5 5" xfId="34136"/>
    <cellStyle name="Vírgula 2 6 2 5 6" xfId="24993"/>
    <cellStyle name="Vírgula 2 6 2 5 7" xfId="43135"/>
    <cellStyle name="Vírgula 2 6 2 5 8" xfId="20420"/>
    <cellStyle name="Vírgula 2 6 2 6" xfId="4639"/>
    <cellStyle name="Vírgula 2 6 2 6 2" xfId="11229"/>
    <cellStyle name="Vírgula 2 6 2 6 2 2" xfId="31590"/>
    <cellStyle name="Vírgula 2 6 2 6 2 2 2" xfId="40733"/>
    <cellStyle name="Vírgula 2 6 2 6 2 3" xfId="36162"/>
    <cellStyle name="Vírgula 2 6 2 6 2 4" xfId="27019"/>
    <cellStyle name="Vírgula 2 6 2 6 2 5" xfId="44657"/>
    <cellStyle name="Vírgula 2 6 2 6 2 6" xfId="22446"/>
    <cellStyle name="Vírgula 2 6 2 6 3" xfId="17819"/>
    <cellStyle name="Vírgula 2 6 2 6 3 2" xfId="33111"/>
    <cellStyle name="Vírgula 2 6 2 6 3 2 2" xfId="42254"/>
    <cellStyle name="Vírgula 2 6 2 6 3 3" xfId="37683"/>
    <cellStyle name="Vírgula 2 6 2 6 3 4" xfId="28540"/>
    <cellStyle name="Vírgula 2 6 2 6 3 5" xfId="45800"/>
    <cellStyle name="Vírgula 2 6 2 6 3 6" xfId="23967"/>
    <cellStyle name="Vírgula 2 6 2 6 4" xfId="30070"/>
    <cellStyle name="Vírgula 2 6 2 6 4 2" xfId="39213"/>
    <cellStyle name="Vírgula 2 6 2 6 5" xfId="34642"/>
    <cellStyle name="Vírgula 2 6 2 6 6" xfId="25499"/>
    <cellStyle name="Vírgula 2 6 2 6 7" xfId="43515"/>
    <cellStyle name="Vírgula 2 6 2 6 8" xfId="20926"/>
    <cellStyle name="Vírgula 2 6 2 7" xfId="6842"/>
    <cellStyle name="Vírgula 2 6 2 7 2" xfId="30577"/>
    <cellStyle name="Vírgula 2 6 2 7 2 2" xfId="39720"/>
    <cellStyle name="Vírgula 2 6 2 7 3" xfId="35149"/>
    <cellStyle name="Vírgula 2 6 2 7 4" xfId="26006"/>
    <cellStyle name="Vírgula 2 6 2 7 5" xfId="43896"/>
    <cellStyle name="Vírgula 2 6 2 7 6" xfId="21433"/>
    <cellStyle name="Vírgula 2 6 2 8" xfId="13432"/>
    <cellStyle name="Vírgula 2 6 2 8 2" xfId="32098"/>
    <cellStyle name="Vírgula 2 6 2 8 2 2" xfId="41241"/>
    <cellStyle name="Vírgula 2 6 2 8 3" xfId="36670"/>
    <cellStyle name="Vírgula 2 6 2 8 4" xfId="27527"/>
    <cellStyle name="Vírgula 2 6 2 8 5" xfId="45039"/>
    <cellStyle name="Vírgula 2 6 2 8 6" xfId="22954"/>
    <cellStyle name="Vírgula 2 6 2 9" xfId="29054"/>
    <cellStyle name="Vírgula 2 6 2 9 2" xfId="38197"/>
    <cellStyle name="Vírgula 2 6 3" xfId="395"/>
    <cellStyle name="Vírgula 2 6 3 10" xfId="24517"/>
    <cellStyle name="Vírgula 2 6 3 11" xfId="42778"/>
    <cellStyle name="Vírgula 2 6 3 12" xfId="19944"/>
    <cellStyle name="Vírgula 2 6 3 2" xfId="950"/>
    <cellStyle name="Vírgula 2 6 3 2 10" xfId="42875"/>
    <cellStyle name="Vírgula 2 6 3 2 11" xfId="20073"/>
    <cellStyle name="Vírgula 2 6 3 2 2" xfId="2053"/>
    <cellStyle name="Vírgula 2 6 3 2 2 10" xfId="20327"/>
    <cellStyle name="Vírgula 2 6 3 2 2 2" xfId="4243"/>
    <cellStyle name="Vírgula 2 6 3 2 2 2 2" xfId="10833"/>
    <cellStyle name="Vírgula 2 6 3 2 2 2 2 2" xfId="31498"/>
    <cellStyle name="Vírgula 2 6 3 2 2 2 2 2 2" xfId="40641"/>
    <cellStyle name="Vírgula 2 6 3 2 2 2 2 3" xfId="36070"/>
    <cellStyle name="Vírgula 2 6 3 2 2 2 2 4" xfId="26927"/>
    <cellStyle name="Vírgula 2 6 3 2 2 2 2 5" xfId="44588"/>
    <cellStyle name="Vírgula 2 6 3 2 2 2 2 6" xfId="22354"/>
    <cellStyle name="Vírgula 2 6 3 2 2 2 3" xfId="17423"/>
    <cellStyle name="Vírgula 2 6 3 2 2 2 3 2" xfId="33019"/>
    <cellStyle name="Vírgula 2 6 3 2 2 2 3 2 2" xfId="42162"/>
    <cellStyle name="Vírgula 2 6 3 2 2 2 3 3" xfId="37591"/>
    <cellStyle name="Vírgula 2 6 3 2 2 2 3 4" xfId="28448"/>
    <cellStyle name="Vírgula 2 6 3 2 2 2 3 5" xfId="45731"/>
    <cellStyle name="Vírgula 2 6 3 2 2 2 3 6" xfId="23875"/>
    <cellStyle name="Vírgula 2 6 3 2 2 2 4" xfId="29978"/>
    <cellStyle name="Vírgula 2 6 3 2 2 2 4 2" xfId="39121"/>
    <cellStyle name="Vírgula 2 6 3 2 2 2 5" xfId="34550"/>
    <cellStyle name="Vírgula 2 6 3 2 2 2 6" xfId="25407"/>
    <cellStyle name="Vírgula 2 6 3 2 2 2 7" xfId="43446"/>
    <cellStyle name="Vírgula 2 6 3 2 2 2 8" xfId="20834"/>
    <cellStyle name="Vírgula 2 6 3 2 2 3" xfId="6441"/>
    <cellStyle name="Vírgula 2 6 3 2 2 3 2" xfId="13031"/>
    <cellStyle name="Vírgula 2 6 3 2 2 3 2 2" xfId="32004"/>
    <cellStyle name="Vírgula 2 6 3 2 2 3 2 2 2" xfId="41147"/>
    <cellStyle name="Vírgula 2 6 3 2 2 3 2 3" xfId="36576"/>
    <cellStyle name="Vírgula 2 6 3 2 2 3 2 4" xfId="27433"/>
    <cellStyle name="Vírgula 2 6 3 2 2 3 2 5" xfId="44968"/>
    <cellStyle name="Vírgula 2 6 3 2 2 3 2 6" xfId="22860"/>
    <cellStyle name="Vírgula 2 6 3 2 2 3 3" xfId="19621"/>
    <cellStyle name="Vírgula 2 6 3 2 2 3 3 2" xfId="33525"/>
    <cellStyle name="Vírgula 2 6 3 2 2 3 3 2 2" xfId="42668"/>
    <cellStyle name="Vírgula 2 6 3 2 2 3 3 3" xfId="38097"/>
    <cellStyle name="Vírgula 2 6 3 2 2 3 3 4" xfId="28954"/>
    <cellStyle name="Vírgula 2 6 3 2 2 3 3 5" xfId="46111"/>
    <cellStyle name="Vírgula 2 6 3 2 2 3 3 6" xfId="24381"/>
    <cellStyle name="Vírgula 2 6 3 2 2 3 4" xfId="30484"/>
    <cellStyle name="Vírgula 2 6 3 2 2 3 4 2" xfId="39627"/>
    <cellStyle name="Vírgula 2 6 3 2 2 3 5" xfId="35056"/>
    <cellStyle name="Vírgula 2 6 3 2 2 3 6" xfId="25913"/>
    <cellStyle name="Vírgula 2 6 3 2 2 3 7" xfId="43826"/>
    <cellStyle name="Vírgula 2 6 3 2 2 3 8" xfId="21340"/>
    <cellStyle name="Vírgula 2 6 3 2 2 4" xfId="8644"/>
    <cellStyle name="Vírgula 2 6 3 2 2 4 2" xfId="30991"/>
    <cellStyle name="Vírgula 2 6 3 2 2 4 2 2" xfId="40134"/>
    <cellStyle name="Vírgula 2 6 3 2 2 4 3" xfId="35563"/>
    <cellStyle name="Vírgula 2 6 3 2 2 4 4" xfId="26420"/>
    <cellStyle name="Vírgula 2 6 3 2 2 4 5" xfId="44207"/>
    <cellStyle name="Vírgula 2 6 3 2 2 4 6" xfId="21847"/>
    <cellStyle name="Vírgula 2 6 3 2 2 5" xfId="15234"/>
    <cellStyle name="Vírgula 2 6 3 2 2 5 2" xfId="32512"/>
    <cellStyle name="Vírgula 2 6 3 2 2 5 2 2" xfId="41655"/>
    <cellStyle name="Vírgula 2 6 3 2 2 5 3" xfId="37084"/>
    <cellStyle name="Vírgula 2 6 3 2 2 5 4" xfId="27941"/>
    <cellStyle name="Vírgula 2 6 3 2 2 5 5" xfId="45350"/>
    <cellStyle name="Vírgula 2 6 3 2 2 5 6" xfId="23368"/>
    <cellStyle name="Vírgula 2 6 3 2 2 6" xfId="29471"/>
    <cellStyle name="Vírgula 2 6 3 2 2 6 2" xfId="38614"/>
    <cellStyle name="Vírgula 2 6 3 2 2 7" xfId="34043"/>
    <cellStyle name="Vírgula 2 6 3 2 2 8" xfId="24900"/>
    <cellStyle name="Vírgula 2 6 3 2 2 9" xfId="43065"/>
    <cellStyle name="Vírgula 2 6 3 2 3" xfId="3144"/>
    <cellStyle name="Vírgula 2 6 3 2 3 2" xfId="9734"/>
    <cellStyle name="Vírgula 2 6 3 2 3 2 2" xfId="31245"/>
    <cellStyle name="Vírgula 2 6 3 2 3 2 2 2" xfId="40388"/>
    <cellStyle name="Vírgula 2 6 3 2 3 2 3" xfId="35817"/>
    <cellStyle name="Vírgula 2 6 3 2 3 2 4" xfId="26674"/>
    <cellStyle name="Vírgula 2 6 3 2 3 2 5" xfId="44398"/>
    <cellStyle name="Vírgula 2 6 3 2 3 2 6" xfId="22101"/>
    <cellStyle name="Vírgula 2 6 3 2 3 3" xfId="16324"/>
    <cellStyle name="Vírgula 2 6 3 2 3 3 2" xfId="32766"/>
    <cellStyle name="Vírgula 2 6 3 2 3 3 2 2" xfId="41909"/>
    <cellStyle name="Vírgula 2 6 3 2 3 3 3" xfId="37338"/>
    <cellStyle name="Vírgula 2 6 3 2 3 3 4" xfId="28195"/>
    <cellStyle name="Vírgula 2 6 3 2 3 3 5" xfId="45541"/>
    <cellStyle name="Vírgula 2 6 3 2 3 3 6" xfId="23622"/>
    <cellStyle name="Vírgula 2 6 3 2 3 4" xfId="29725"/>
    <cellStyle name="Vírgula 2 6 3 2 3 4 2" xfId="38868"/>
    <cellStyle name="Vírgula 2 6 3 2 3 5" xfId="34297"/>
    <cellStyle name="Vírgula 2 6 3 2 3 6" xfId="25154"/>
    <cellStyle name="Vírgula 2 6 3 2 3 7" xfId="43256"/>
    <cellStyle name="Vírgula 2 6 3 2 3 8" xfId="20581"/>
    <cellStyle name="Vírgula 2 6 3 2 4" xfId="5342"/>
    <cellStyle name="Vírgula 2 6 3 2 4 2" xfId="11932"/>
    <cellStyle name="Vírgula 2 6 3 2 4 2 2" xfId="31751"/>
    <cellStyle name="Vírgula 2 6 3 2 4 2 2 2" xfId="40894"/>
    <cellStyle name="Vírgula 2 6 3 2 4 2 3" xfId="36323"/>
    <cellStyle name="Vírgula 2 6 3 2 4 2 4" xfId="27180"/>
    <cellStyle name="Vírgula 2 6 3 2 4 2 5" xfId="44778"/>
    <cellStyle name="Vírgula 2 6 3 2 4 2 6" xfId="22607"/>
    <cellStyle name="Vírgula 2 6 3 2 4 3" xfId="18522"/>
    <cellStyle name="Vírgula 2 6 3 2 4 3 2" xfId="33272"/>
    <cellStyle name="Vírgula 2 6 3 2 4 3 2 2" xfId="42415"/>
    <cellStyle name="Vírgula 2 6 3 2 4 3 3" xfId="37844"/>
    <cellStyle name="Vírgula 2 6 3 2 4 3 4" xfId="28701"/>
    <cellStyle name="Vírgula 2 6 3 2 4 3 5" xfId="45921"/>
    <cellStyle name="Vírgula 2 6 3 2 4 3 6" xfId="24128"/>
    <cellStyle name="Vírgula 2 6 3 2 4 4" xfId="30231"/>
    <cellStyle name="Vírgula 2 6 3 2 4 4 2" xfId="39374"/>
    <cellStyle name="Vírgula 2 6 3 2 4 5" xfId="34803"/>
    <cellStyle name="Vírgula 2 6 3 2 4 6" xfId="25660"/>
    <cellStyle name="Vírgula 2 6 3 2 4 7" xfId="43636"/>
    <cellStyle name="Vírgula 2 6 3 2 4 8" xfId="21087"/>
    <cellStyle name="Vírgula 2 6 3 2 5" xfId="7545"/>
    <cellStyle name="Vírgula 2 6 3 2 5 2" xfId="30738"/>
    <cellStyle name="Vírgula 2 6 3 2 5 2 2" xfId="39881"/>
    <cellStyle name="Vírgula 2 6 3 2 5 3" xfId="35310"/>
    <cellStyle name="Vírgula 2 6 3 2 5 4" xfId="26167"/>
    <cellStyle name="Vírgula 2 6 3 2 5 5" xfId="44017"/>
    <cellStyle name="Vírgula 2 6 3 2 5 6" xfId="21594"/>
    <cellStyle name="Vírgula 2 6 3 2 6" xfId="14135"/>
    <cellStyle name="Vírgula 2 6 3 2 6 2" xfId="32259"/>
    <cellStyle name="Vírgula 2 6 3 2 6 2 2" xfId="41402"/>
    <cellStyle name="Vírgula 2 6 3 2 6 3" xfId="36831"/>
    <cellStyle name="Vírgula 2 6 3 2 6 4" xfId="27688"/>
    <cellStyle name="Vírgula 2 6 3 2 6 5" xfId="45160"/>
    <cellStyle name="Vírgula 2 6 3 2 6 6" xfId="23115"/>
    <cellStyle name="Vírgula 2 6 3 2 7" xfId="29217"/>
    <cellStyle name="Vírgula 2 6 3 2 7 2" xfId="38360"/>
    <cellStyle name="Vírgula 2 6 3 2 8" xfId="33789"/>
    <cellStyle name="Vírgula 2 6 3 2 9" xfId="24646"/>
    <cellStyle name="Vírgula 2 6 3 3" xfId="1501"/>
    <cellStyle name="Vírgula 2 6 3 3 10" xfId="20198"/>
    <cellStyle name="Vírgula 2 6 3 3 2" xfId="3692"/>
    <cellStyle name="Vírgula 2 6 3 3 2 2" xfId="10282"/>
    <cellStyle name="Vírgula 2 6 3 3 2 2 2" xfId="31369"/>
    <cellStyle name="Vírgula 2 6 3 3 2 2 2 2" xfId="40512"/>
    <cellStyle name="Vírgula 2 6 3 3 2 2 3" xfId="35941"/>
    <cellStyle name="Vírgula 2 6 3 3 2 2 4" xfId="26798"/>
    <cellStyle name="Vírgula 2 6 3 3 2 2 5" xfId="44491"/>
    <cellStyle name="Vírgula 2 6 3 3 2 2 6" xfId="22225"/>
    <cellStyle name="Vírgula 2 6 3 3 2 3" xfId="16872"/>
    <cellStyle name="Vírgula 2 6 3 3 2 3 2" xfId="32890"/>
    <cellStyle name="Vírgula 2 6 3 3 2 3 2 2" xfId="42033"/>
    <cellStyle name="Vírgula 2 6 3 3 2 3 3" xfId="37462"/>
    <cellStyle name="Vírgula 2 6 3 3 2 3 4" xfId="28319"/>
    <cellStyle name="Vírgula 2 6 3 3 2 3 5" xfId="45634"/>
    <cellStyle name="Vírgula 2 6 3 3 2 3 6" xfId="23746"/>
    <cellStyle name="Vírgula 2 6 3 3 2 4" xfId="29849"/>
    <cellStyle name="Vírgula 2 6 3 3 2 4 2" xfId="38992"/>
    <cellStyle name="Vírgula 2 6 3 3 2 5" xfId="34421"/>
    <cellStyle name="Vírgula 2 6 3 3 2 6" xfId="25278"/>
    <cellStyle name="Vírgula 2 6 3 3 2 7" xfId="43349"/>
    <cellStyle name="Vírgula 2 6 3 3 2 8" xfId="20705"/>
    <cellStyle name="Vírgula 2 6 3 3 3" xfId="5890"/>
    <cellStyle name="Vírgula 2 6 3 3 3 2" xfId="12480"/>
    <cellStyle name="Vírgula 2 6 3 3 3 2 2" xfId="31875"/>
    <cellStyle name="Vírgula 2 6 3 3 3 2 2 2" xfId="41018"/>
    <cellStyle name="Vírgula 2 6 3 3 3 2 3" xfId="36447"/>
    <cellStyle name="Vírgula 2 6 3 3 3 2 4" xfId="27304"/>
    <cellStyle name="Vírgula 2 6 3 3 3 2 5" xfId="44871"/>
    <cellStyle name="Vírgula 2 6 3 3 3 2 6" xfId="22731"/>
    <cellStyle name="Vírgula 2 6 3 3 3 3" xfId="19070"/>
    <cellStyle name="Vírgula 2 6 3 3 3 3 2" xfId="33396"/>
    <cellStyle name="Vírgula 2 6 3 3 3 3 2 2" xfId="42539"/>
    <cellStyle name="Vírgula 2 6 3 3 3 3 3" xfId="37968"/>
    <cellStyle name="Vírgula 2 6 3 3 3 3 4" xfId="28825"/>
    <cellStyle name="Vírgula 2 6 3 3 3 3 5" xfId="46014"/>
    <cellStyle name="Vírgula 2 6 3 3 3 3 6" xfId="24252"/>
    <cellStyle name="Vírgula 2 6 3 3 3 4" xfId="30355"/>
    <cellStyle name="Vírgula 2 6 3 3 3 4 2" xfId="39498"/>
    <cellStyle name="Vírgula 2 6 3 3 3 5" xfId="34927"/>
    <cellStyle name="Vírgula 2 6 3 3 3 6" xfId="25784"/>
    <cellStyle name="Vírgula 2 6 3 3 3 7" xfId="43729"/>
    <cellStyle name="Vírgula 2 6 3 3 3 8" xfId="21211"/>
    <cellStyle name="Vírgula 2 6 3 3 4" xfId="8093"/>
    <cellStyle name="Vírgula 2 6 3 3 4 2" xfId="30862"/>
    <cellStyle name="Vírgula 2 6 3 3 4 2 2" xfId="40005"/>
    <cellStyle name="Vírgula 2 6 3 3 4 3" xfId="35434"/>
    <cellStyle name="Vírgula 2 6 3 3 4 4" xfId="26291"/>
    <cellStyle name="Vírgula 2 6 3 3 4 5" xfId="44110"/>
    <cellStyle name="Vírgula 2 6 3 3 4 6" xfId="21718"/>
    <cellStyle name="Vírgula 2 6 3 3 5" xfId="14683"/>
    <cellStyle name="Vírgula 2 6 3 3 5 2" xfId="32383"/>
    <cellStyle name="Vírgula 2 6 3 3 5 2 2" xfId="41526"/>
    <cellStyle name="Vírgula 2 6 3 3 5 3" xfId="36955"/>
    <cellStyle name="Vírgula 2 6 3 3 5 4" xfId="27812"/>
    <cellStyle name="Vírgula 2 6 3 3 5 5" xfId="45253"/>
    <cellStyle name="Vírgula 2 6 3 3 5 6" xfId="23239"/>
    <cellStyle name="Vírgula 2 6 3 3 6" xfId="29342"/>
    <cellStyle name="Vírgula 2 6 3 3 6 2" xfId="38485"/>
    <cellStyle name="Vírgula 2 6 3 3 7" xfId="33914"/>
    <cellStyle name="Vírgula 2 6 3 3 8" xfId="24771"/>
    <cellStyle name="Vírgula 2 6 3 3 9" xfId="42968"/>
    <cellStyle name="Vírgula 2 6 3 4" xfId="2593"/>
    <cellStyle name="Vírgula 2 6 3 4 2" xfId="9183"/>
    <cellStyle name="Vírgula 2 6 3 4 2 2" xfId="31116"/>
    <cellStyle name="Vírgula 2 6 3 4 2 2 2" xfId="40259"/>
    <cellStyle name="Vírgula 2 6 3 4 2 3" xfId="35688"/>
    <cellStyle name="Vírgula 2 6 3 4 2 4" xfId="26545"/>
    <cellStyle name="Vírgula 2 6 3 4 2 5" xfId="44301"/>
    <cellStyle name="Vírgula 2 6 3 4 2 6" xfId="21972"/>
    <cellStyle name="Vírgula 2 6 3 4 3" xfId="15773"/>
    <cellStyle name="Vírgula 2 6 3 4 3 2" xfId="32637"/>
    <cellStyle name="Vírgula 2 6 3 4 3 2 2" xfId="41780"/>
    <cellStyle name="Vírgula 2 6 3 4 3 3" xfId="37209"/>
    <cellStyle name="Vírgula 2 6 3 4 3 4" xfId="28066"/>
    <cellStyle name="Vírgula 2 6 3 4 3 5" xfId="45444"/>
    <cellStyle name="Vírgula 2 6 3 4 3 6" xfId="23493"/>
    <cellStyle name="Vírgula 2 6 3 4 4" xfId="29596"/>
    <cellStyle name="Vírgula 2 6 3 4 4 2" xfId="38739"/>
    <cellStyle name="Vírgula 2 6 3 4 5" xfId="34168"/>
    <cellStyle name="Vírgula 2 6 3 4 6" xfId="25025"/>
    <cellStyle name="Vírgula 2 6 3 4 7" xfId="43159"/>
    <cellStyle name="Vírgula 2 6 3 4 8" xfId="20452"/>
    <cellStyle name="Vírgula 2 6 3 5" xfId="4779"/>
    <cellStyle name="Vírgula 2 6 3 5 2" xfId="11369"/>
    <cellStyle name="Vírgula 2 6 3 5 2 2" xfId="31622"/>
    <cellStyle name="Vírgula 2 6 3 5 2 2 2" xfId="40765"/>
    <cellStyle name="Vírgula 2 6 3 5 2 3" xfId="36194"/>
    <cellStyle name="Vírgula 2 6 3 5 2 4" xfId="27051"/>
    <cellStyle name="Vírgula 2 6 3 5 2 5" xfId="44681"/>
    <cellStyle name="Vírgula 2 6 3 5 2 6" xfId="22478"/>
    <cellStyle name="Vírgula 2 6 3 5 3" xfId="17959"/>
    <cellStyle name="Vírgula 2 6 3 5 3 2" xfId="33143"/>
    <cellStyle name="Vírgula 2 6 3 5 3 2 2" xfId="42286"/>
    <cellStyle name="Vírgula 2 6 3 5 3 3" xfId="37715"/>
    <cellStyle name="Vírgula 2 6 3 5 3 4" xfId="28572"/>
    <cellStyle name="Vírgula 2 6 3 5 3 5" xfId="45824"/>
    <cellStyle name="Vírgula 2 6 3 5 3 6" xfId="23999"/>
    <cellStyle name="Vírgula 2 6 3 5 4" xfId="30102"/>
    <cellStyle name="Vírgula 2 6 3 5 4 2" xfId="39245"/>
    <cellStyle name="Vírgula 2 6 3 5 5" xfId="34674"/>
    <cellStyle name="Vírgula 2 6 3 5 6" xfId="25531"/>
    <cellStyle name="Vírgula 2 6 3 5 7" xfId="43539"/>
    <cellStyle name="Vírgula 2 6 3 5 8" xfId="20958"/>
    <cellStyle name="Vírgula 2 6 3 6" xfId="6982"/>
    <cellStyle name="Vírgula 2 6 3 6 2" xfId="30609"/>
    <cellStyle name="Vírgula 2 6 3 6 2 2" xfId="39752"/>
    <cellStyle name="Vírgula 2 6 3 6 3" xfId="35181"/>
    <cellStyle name="Vírgula 2 6 3 6 4" xfId="26038"/>
    <cellStyle name="Vírgula 2 6 3 6 5" xfId="43920"/>
    <cellStyle name="Vírgula 2 6 3 6 6" xfId="21465"/>
    <cellStyle name="Vírgula 2 6 3 7" xfId="13572"/>
    <cellStyle name="Vírgula 2 6 3 7 2" xfId="32130"/>
    <cellStyle name="Vírgula 2 6 3 7 2 2" xfId="41273"/>
    <cellStyle name="Vírgula 2 6 3 7 3" xfId="36702"/>
    <cellStyle name="Vírgula 2 6 3 7 4" xfId="27559"/>
    <cellStyle name="Vírgula 2 6 3 7 5" xfId="45063"/>
    <cellStyle name="Vírgula 2 6 3 7 6" xfId="22986"/>
    <cellStyle name="Vírgula 2 6 3 8" xfId="29088"/>
    <cellStyle name="Vírgula 2 6 3 8 2" xfId="38231"/>
    <cellStyle name="Vírgula 2 6 3 9" xfId="33660"/>
    <cellStyle name="Vírgula 2 6 4" xfId="706"/>
    <cellStyle name="Vírgula 2 6 4 10" xfId="42830"/>
    <cellStyle name="Vírgula 2 6 4 11" xfId="20013"/>
    <cellStyle name="Vírgula 2 6 4 2" xfId="1809"/>
    <cellStyle name="Vírgula 2 6 4 2 10" xfId="20267"/>
    <cellStyle name="Vírgula 2 6 4 2 2" xfId="3999"/>
    <cellStyle name="Vírgula 2 6 4 2 2 2" xfId="10589"/>
    <cellStyle name="Vírgula 2 6 4 2 2 2 2" xfId="31438"/>
    <cellStyle name="Vírgula 2 6 4 2 2 2 2 2" xfId="40581"/>
    <cellStyle name="Vírgula 2 6 4 2 2 2 3" xfId="36010"/>
    <cellStyle name="Vírgula 2 6 4 2 2 2 4" xfId="26867"/>
    <cellStyle name="Vírgula 2 6 4 2 2 2 5" xfId="44543"/>
    <cellStyle name="Vírgula 2 6 4 2 2 2 6" xfId="22294"/>
    <cellStyle name="Vírgula 2 6 4 2 2 3" xfId="17179"/>
    <cellStyle name="Vírgula 2 6 4 2 2 3 2" xfId="32959"/>
    <cellStyle name="Vírgula 2 6 4 2 2 3 2 2" xfId="42102"/>
    <cellStyle name="Vírgula 2 6 4 2 2 3 3" xfId="37531"/>
    <cellStyle name="Vírgula 2 6 4 2 2 3 4" xfId="28388"/>
    <cellStyle name="Vírgula 2 6 4 2 2 3 5" xfId="45686"/>
    <cellStyle name="Vírgula 2 6 4 2 2 3 6" xfId="23815"/>
    <cellStyle name="Vírgula 2 6 4 2 2 4" xfId="29918"/>
    <cellStyle name="Vírgula 2 6 4 2 2 4 2" xfId="39061"/>
    <cellStyle name="Vírgula 2 6 4 2 2 5" xfId="34490"/>
    <cellStyle name="Vírgula 2 6 4 2 2 6" xfId="25347"/>
    <cellStyle name="Vírgula 2 6 4 2 2 7" xfId="43401"/>
    <cellStyle name="Vírgula 2 6 4 2 2 8" xfId="20774"/>
    <cellStyle name="Vírgula 2 6 4 2 3" xfId="6197"/>
    <cellStyle name="Vírgula 2 6 4 2 3 2" xfId="12787"/>
    <cellStyle name="Vírgula 2 6 4 2 3 2 2" xfId="31944"/>
    <cellStyle name="Vírgula 2 6 4 2 3 2 2 2" xfId="41087"/>
    <cellStyle name="Vírgula 2 6 4 2 3 2 3" xfId="36516"/>
    <cellStyle name="Vírgula 2 6 4 2 3 2 4" xfId="27373"/>
    <cellStyle name="Vírgula 2 6 4 2 3 2 5" xfId="44923"/>
    <cellStyle name="Vírgula 2 6 4 2 3 2 6" xfId="22800"/>
    <cellStyle name="Vírgula 2 6 4 2 3 3" xfId="19377"/>
    <cellStyle name="Vírgula 2 6 4 2 3 3 2" xfId="33465"/>
    <cellStyle name="Vírgula 2 6 4 2 3 3 2 2" xfId="42608"/>
    <cellStyle name="Vírgula 2 6 4 2 3 3 3" xfId="38037"/>
    <cellStyle name="Vírgula 2 6 4 2 3 3 4" xfId="28894"/>
    <cellStyle name="Vírgula 2 6 4 2 3 3 5" xfId="46066"/>
    <cellStyle name="Vírgula 2 6 4 2 3 3 6" xfId="24321"/>
    <cellStyle name="Vírgula 2 6 4 2 3 4" xfId="30424"/>
    <cellStyle name="Vírgula 2 6 4 2 3 4 2" xfId="39567"/>
    <cellStyle name="Vírgula 2 6 4 2 3 5" xfId="34996"/>
    <cellStyle name="Vírgula 2 6 4 2 3 6" xfId="25853"/>
    <cellStyle name="Vírgula 2 6 4 2 3 7" xfId="43781"/>
    <cellStyle name="Vírgula 2 6 4 2 3 8" xfId="21280"/>
    <cellStyle name="Vírgula 2 6 4 2 4" xfId="8400"/>
    <cellStyle name="Vírgula 2 6 4 2 4 2" xfId="30931"/>
    <cellStyle name="Vírgula 2 6 4 2 4 2 2" xfId="40074"/>
    <cellStyle name="Vírgula 2 6 4 2 4 3" xfId="35503"/>
    <cellStyle name="Vírgula 2 6 4 2 4 4" xfId="26360"/>
    <cellStyle name="Vírgula 2 6 4 2 4 5" xfId="44162"/>
    <cellStyle name="Vírgula 2 6 4 2 4 6" xfId="21787"/>
    <cellStyle name="Vírgula 2 6 4 2 5" xfId="14990"/>
    <cellStyle name="Vírgula 2 6 4 2 5 2" xfId="32452"/>
    <cellStyle name="Vírgula 2 6 4 2 5 2 2" xfId="41595"/>
    <cellStyle name="Vírgula 2 6 4 2 5 3" xfId="37024"/>
    <cellStyle name="Vírgula 2 6 4 2 5 4" xfId="27881"/>
    <cellStyle name="Vírgula 2 6 4 2 5 5" xfId="45305"/>
    <cellStyle name="Vírgula 2 6 4 2 5 6" xfId="23308"/>
    <cellStyle name="Vírgula 2 6 4 2 6" xfId="29411"/>
    <cellStyle name="Vírgula 2 6 4 2 6 2" xfId="38554"/>
    <cellStyle name="Vírgula 2 6 4 2 7" xfId="33983"/>
    <cellStyle name="Vírgula 2 6 4 2 8" xfId="24840"/>
    <cellStyle name="Vírgula 2 6 4 2 9" xfId="43020"/>
    <cellStyle name="Vírgula 2 6 4 3" xfId="2900"/>
    <cellStyle name="Vírgula 2 6 4 3 2" xfId="9490"/>
    <cellStyle name="Vírgula 2 6 4 3 2 2" xfId="31185"/>
    <cellStyle name="Vírgula 2 6 4 3 2 2 2" xfId="40328"/>
    <cellStyle name="Vírgula 2 6 4 3 2 3" xfId="35757"/>
    <cellStyle name="Vírgula 2 6 4 3 2 4" xfId="26614"/>
    <cellStyle name="Vírgula 2 6 4 3 2 5" xfId="44353"/>
    <cellStyle name="Vírgula 2 6 4 3 2 6" xfId="22041"/>
    <cellStyle name="Vírgula 2 6 4 3 3" xfId="16080"/>
    <cellStyle name="Vírgula 2 6 4 3 3 2" xfId="32706"/>
    <cellStyle name="Vírgula 2 6 4 3 3 2 2" xfId="41849"/>
    <cellStyle name="Vírgula 2 6 4 3 3 3" xfId="37278"/>
    <cellStyle name="Vírgula 2 6 4 3 3 4" xfId="28135"/>
    <cellStyle name="Vírgula 2 6 4 3 3 5" xfId="45496"/>
    <cellStyle name="Vírgula 2 6 4 3 3 6" xfId="23562"/>
    <cellStyle name="Vírgula 2 6 4 3 4" xfId="29665"/>
    <cellStyle name="Vírgula 2 6 4 3 4 2" xfId="38808"/>
    <cellStyle name="Vírgula 2 6 4 3 5" xfId="34237"/>
    <cellStyle name="Vírgula 2 6 4 3 6" xfId="25094"/>
    <cellStyle name="Vírgula 2 6 4 3 7" xfId="43211"/>
    <cellStyle name="Vírgula 2 6 4 3 8" xfId="20521"/>
    <cellStyle name="Vírgula 2 6 4 4" xfId="5098"/>
    <cellStyle name="Vírgula 2 6 4 4 2" xfId="11688"/>
    <cellStyle name="Vírgula 2 6 4 4 2 2" xfId="31691"/>
    <cellStyle name="Vírgula 2 6 4 4 2 2 2" xfId="40834"/>
    <cellStyle name="Vírgula 2 6 4 4 2 3" xfId="36263"/>
    <cellStyle name="Vírgula 2 6 4 4 2 4" xfId="27120"/>
    <cellStyle name="Vírgula 2 6 4 4 2 5" xfId="44733"/>
    <cellStyle name="Vírgula 2 6 4 4 2 6" xfId="22547"/>
    <cellStyle name="Vírgula 2 6 4 4 3" xfId="18278"/>
    <cellStyle name="Vírgula 2 6 4 4 3 2" xfId="33212"/>
    <cellStyle name="Vírgula 2 6 4 4 3 2 2" xfId="42355"/>
    <cellStyle name="Vírgula 2 6 4 4 3 3" xfId="37784"/>
    <cellStyle name="Vírgula 2 6 4 4 3 4" xfId="28641"/>
    <cellStyle name="Vírgula 2 6 4 4 3 5" xfId="45876"/>
    <cellStyle name="Vírgula 2 6 4 4 3 6" xfId="24068"/>
    <cellStyle name="Vírgula 2 6 4 4 4" xfId="30171"/>
    <cellStyle name="Vírgula 2 6 4 4 4 2" xfId="39314"/>
    <cellStyle name="Vírgula 2 6 4 4 5" xfId="34743"/>
    <cellStyle name="Vírgula 2 6 4 4 6" xfId="25600"/>
    <cellStyle name="Vírgula 2 6 4 4 7" xfId="43591"/>
    <cellStyle name="Vírgula 2 6 4 4 8" xfId="21027"/>
    <cellStyle name="Vírgula 2 6 4 5" xfId="7301"/>
    <cellStyle name="Vírgula 2 6 4 5 2" xfId="30678"/>
    <cellStyle name="Vírgula 2 6 4 5 2 2" xfId="39821"/>
    <cellStyle name="Vírgula 2 6 4 5 3" xfId="35250"/>
    <cellStyle name="Vírgula 2 6 4 5 4" xfId="26107"/>
    <cellStyle name="Vírgula 2 6 4 5 5" xfId="43972"/>
    <cellStyle name="Vírgula 2 6 4 5 6" xfId="21534"/>
    <cellStyle name="Vírgula 2 6 4 6" xfId="13891"/>
    <cellStyle name="Vírgula 2 6 4 6 2" xfId="32199"/>
    <cellStyle name="Vírgula 2 6 4 6 2 2" xfId="41342"/>
    <cellStyle name="Vírgula 2 6 4 6 3" xfId="36771"/>
    <cellStyle name="Vírgula 2 6 4 6 4" xfId="27628"/>
    <cellStyle name="Vírgula 2 6 4 6 5" xfId="45115"/>
    <cellStyle name="Vírgula 2 6 4 6 6" xfId="23055"/>
    <cellStyle name="Vírgula 2 6 4 7" xfId="29157"/>
    <cellStyle name="Vírgula 2 6 4 7 2" xfId="38300"/>
    <cellStyle name="Vírgula 2 6 4 8" xfId="33729"/>
    <cellStyle name="Vírgula 2 6 4 9" xfId="24586"/>
    <cellStyle name="Vírgula 2 6 5" xfId="1245"/>
    <cellStyle name="Vírgula 2 6 5 10" xfId="20138"/>
    <cellStyle name="Vírgula 2 6 5 2" xfId="3436"/>
    <cellStyle name="Vírgula 2 6 5 2 2" xfId="10026"/>
    <cellStyle name="Vírgula 2 6 5 2 2 2" xfId="31309"/>
    <cellStyle name="Vírgula 2 6 5 2 2 2 2" xfId="40452"/>
    <cellStyle name="Vírgula 2 6 5 2 2 3" xfId="35881"/>
    <cellStyle name="Vírgula 2 6 5 2 2 4" xfId="26738"/>
    <cellStyle name="Vírgula 2 6 5 2 2 5" xfId="44446"/>
    <cellStyle name="Vírgula 2 6 5 2 2 6" xfId="22165"/>
    <cellStyle name="Vírgula 2 6 5 2 3" xfId="16616"/>
    <cellStyle name="Vírgula 2 6 5 2 3 2" xfId="32830"/>
    <cellStyle name="Vírgula 2 6 5 2 3 2 2" xfId="41973"/>
    <cellStyle name="Vírgula 2 6 5 2 3 3" xfId="37402"/>
    <cellStyle name="Vírgula 2 6 5 2 3 4" xfId="28259"/>
    <cellStyle name="Vírgula 2 6 5 2 3 5" xfId="45589"/>
    <cellStyle name="Vírgula 2 6 5 2 3 6" xfId="23686"/>
    <cellStyle name="Vírgula 2 6 5 2 4" xfId="29789"/>
    <cellStyle name="Vírgula 2 6 5 2 4 2" xfId="38932"/>
    <cellStyle name="Vírgula 2 6 5 2 5" xfId="34361"/>
    <cellStyle name="Vírgula 2 6 5 2 6" xfId="25218"/>
    <cellStyle name="Vírgula 2 6 5 2 7" xfId="43304"/>
    <cellStyle name="Vírgula 2 6 5 2 8" xfId="20645"/>
    <cellStyle name="Vírgula 2 6 5 3" xfId="5634"/>
    <cellStyle name="Vírgula 2 6 5 3 2" xfId="12224"/>
    <cellStyle name="Vírgula 2 6 5 3 2 2" xfId="31815"/>
    <cellStyle name="Vírgula 2 6 5 3 2 2 2" xfId="40958"/>
    <cellStyle name="Vírgula 2 6 5 3 2 3" xfId="36387"/>
    <cellStyle name="Vírgula 2 6 5 3 2 4" xfId="27244"/>
    <cellStyle name="Vírgula 2 6 5 3 2 5" xfId="44826"/>
    <cellStyle name="Vírgula 2 6 5 3 2 6" xfId="22671"/>
    <cellStyle name="Vírgula 2 6 5 3 3" xfId="18814"/>
    <cellStyle name="Vírgula 2 6 5 3 3 2" xfId="33336"/>
    <cellStyle name="Vírgula 2 6 5 3 3 2 2" xfId="42479"/>
    <cellStyle name="Vírgula 2 6 5 3 3 3" xfId="37908"/>
    <cellStyle name="Vírgula 2 6 5 3 3 4" xfId="28765"/>
    <cellStyle name="Vírgula 2 6 5 3 3 5" xfId="45969"/>
    <cellStyle name="Vírgula 2 6 5 3 3 6" xfId="24192"/>
    <cellStyle name="Vírgula 2 6 5 3 4" xfId="30295"/>
    <cellStyle name="Vírgula 2 6 5 3 4 2" xfId="39438"/>
    <cellStyle name="Vírgula 2 6 5 3 5" xfId="34867"/>
    <cellStyle name="Vírgula 2 6 5 3 6" xfId="25724"/>
    <cellStyle name="Vírgula 2 6 5 3 7" xfId="43684"/>
    <cellStyle name="Vírgula 2 6 5 3 8" xfId="21151"/>
    <cellStyle name="Vírgula 2 6 5 4" xfId="7837"/>
    <cellStyle name="Vírgula 2 6 5 4 2" xfId="30802"/>
    <cellStyle name="Vírgula 2 6 5 4 2 2" xfId="39945"/>
    <cellStyle name="Vírgula 2 6 5 4 3" xfId="35374"/>
    <cellStyle name="Vírgula 2 6 5 4 4" xfId="26231"/>
    <cellStyle name="Vírgula 2 6 5 4 5" xfId="44065"/>
    <cellStyle name="Vírgula 2 6 5 4 6" xfId="21658"/>
    <cellStyle name="Vírgula 2 6 5 5" xfId="14427"/>
    <cellStyle name="Vírgula 2 6 5 5 2" xfId="32323"/>
    <cellStyle name="Vírgula 2 6 5 5 2 2" xfId="41466"/>
    <cellStyle name="Vírgula 2 6 5 5 3" xfId="36895"/>
    <cellStyle name="Vírgula 2 6 5 5 4" xfId="27752"/>
    <cellStyle name="Vírgula 2 6 5 5 5" xfId="45208"/>
    <cellStyle name="Vírgula 2 6 5 5 6" xfId="23179"/>
    <cellStyle name="Vírgula 2 6 5 6" xfId="29282"/>
    <cellStyle name="Vírgula 2 6 5 6 2" xfId="38425"/>
    <cellStyle name="Vírgula 2 6 5 7" xfId="33854"/>
    <cellStyle name="Vírgula 2 6 5 8" xfId="24711"/>
    <cellStyle name="Vírgula 2 6 5 9" xfId="42923"/>
    <cellStyle name="Vírgula 2 6 6" xfId="2349"/>
    <cellStyle name="Vírgula 2 6 6 2" xfId="8939"/>
    <cellStyle name="Vírgula 2 6 6 2 2" xfId="31056"/>
    <cellStyle name="Vírgula 2 6 6 2 2 2" xfId="40199"/>
    <cellStyle name="Vírgula 2 6 6 2 3" xfId="35628"/>
    <cellStyle name="Vírgula 2 6 6 2 4" xfId="26485"/>
    <cellStyle name="Vírgula 2 6 6 2 5" xfId="44256"/>
    <cellStyle name="Vírgula 2 6 6 2 6" xfId="21912"/>
    <cellStyle name="Vírgula 2 6 6 3" xfId="15529"/>
    <cellStyle name="Vírgula 2 6 6 3 2" xfId="32577"/>
    <cellStyle name="Vírgula 2 6 6 3 2 2" xfId="41720"/>
    <cellStyle name="Vírgula 2 6 6 3 3" xfId="37149"/>
    <cellStyle name="Vírgula 2 6 6 3 4" xfId="28006"/>
    <cellStyle name="Vírgula 2 6 6 3 5" xfId="45399"/>
    <cellStyle name="Vírgula 2 6 6 3 6" xfId="23433"/>
    <cellStyle name="Vírgula 2 6 6 4" xfId="29536"/>
    <cellStyle name="Vírgula 2 6 6 4 2" xfId="38679"/>
    <cellStyle name="Vírgula 2 6 6 5" xfId="34108"/>
    <cellStyle name="Vírgula 2 6 6 6" xfId="24965"/>
    <cellStyle name="Vírgula 2 6 6 7" xfId="43114"/>
    <cellStyle name="Vírgula 2 6 6 8" xfId="20392"/>
    <cellStyle name="Vírgula 2 6 7" xfId="4523"/>
    <cellStyle name="Vírgula 2 6 7 2" xfId="11113"/>
    <cellStyle name="Vírgula 2 6 7 2 2" xfId="31562"/>
    <cellStyle name="Vírgula 2 6 7 2 2 2" xfId="40705"/>
    <cellStyle name="Vírgula 2 6 7 2 3" xfId="36134"/>
    <cellStyle name="Vírgula 2 6 7 2 4" xfId="26991"/>
    <cellStyle name="Vírgula 2 6 7 2 5" xfId="44636"/>
    <cellStyle name="Vírgula 2 6 7 2 6" xfId="22418"/>
    <cellStyle name="Vírgula 2 6 7 3" xfId="17703"/>
    <cellStyle name="Vírgula 2 6 7 3 2" xfId="33083"/>
    <cellStyle name="Vírgula 2 6 7 3 2 2" xfId="42226"/>
    <cellStyle name="Vírgula 2 6 7 3 3" xfId="37655"/>
    <cellStyle name="Vírgula 2 6 7 3 4" xfId="28512"/>
    <cellStyle name="Vírgula 2 6 7 3 5" xfId="45779"/>
    <cellStyle name="Vírgula 2 6 7 3 6" xfId="23939"/>
    <cellStyle name="Vírgula 2 6 7 4" xfId="30042"/>
    <cellStyle name="Vírgula 2 6 7 4 2" xfId="39185"/>
    <cellStyle name="Vírgula 2 6 7 5" xfId="34614"/>
    <cellStyle name="Vírgula 2 6 7 6" xfId="25471"/>
    <cellStyle name="Vírgula 2 6 7 7" xfId="43494"/>
    <cellStyle name="Vírgula 2 6 7 8" xfId="20898"/>
    <cellStyle name="Vírgula 2 6 8" xfId="6738"/>
    <cellStyle name="Vírgula 2 6 8 2" xfId="30549"/>
    <cellStyle name="Vírgula 2 6 8 2 2" xfId="39692"/>
    <cellStyle name="Vírgula 2 6 8 3" xfId="35121"/>
    <cellStyle name="Vírgula 2 6 8 4" xfId="25978"/>
    <cellStyle name="Vírgula 2 6 8 5" xfId="43875"/>
    <cellStyle name="Vírgula 2 6 8 6" xfId="21405"/>
    <cellStyle name="Vírgula 2 6 9" xfId="13328"/>
    <cellStyle name="Vírgula 2 6 9 2" xfId="32070"/>
    <cellStyle name="Vírgula 2 6 9 2 2" xfId="41213"/>
    <cellStyle name="Vírgula 2 6 9 3" xfId="36642"/>
    <cellStyle name="Vírgula 2 6 9 4" xfId="27499"/>
    <cellStyle name="Vírgula 2 6 9 5" xfId="45018"/>
    <cellStyle name="Vírgula 2 6 9 6" xfId="22926"/>
    <cellStyle name="Vírgula 2 7" xfId="156"/>
    <cellStyle name="Vírgula 2 7 10" xfId="29029"/>
    <cellStyle name="Vírgula 2 7 10 2" xfId="38172"/>
    <cellStyle name="Vírgula 2 7 11" xfId="33601"/>
    <cellStyle name="Vírgula 2 7 12" xfId="24458"/>
    <cellStyle name="Vírgula 2 7 13" xfId="42735"/>
    <cellStyle name="Vírgula 2 7 14" xfId="19885"/>
    <cellStyle name="Vírgula 2 7 2" xfId="274"/>
    <cellStyle name="Vírgula 2 7 2 10" xfId="33630"/>
    <cellStyle name="Vírgula 2 7 2 11" xfId="24487"/>
    <cellStyle name="Vírgula 2 7 2 12" xfId="42756"/>
    <cellStyle name="Vírgula 2 7 2 13" xfId="19914"/>
    <cellStyle name="Vírgula 2 7 2 2" xfId="535"/>
    <cellStyle name="Vírgula 2 7 2 2 10" xfId="24549"/>
    <cellStyle name="Vírgula 2 7 2 2 11" xfId="42802"/>
    <cellStyle name="Vírgula 2 7 2 2 12" xfId="19976"/>
    <cellStyle name="Vírgula 2 7 2 2 2" xfId="1090"/>
    <cellStyle name="Vírgula 2 7 2 2 2 10" xfId="42899"/>
    <cellStyle name="Vírgula 2 7 2 2 2 11" xfId="20105"/>
    <cellStyle name="Vírgula 2 7 2 2 2 2" xfId="2193"/>
    <cellStyle name="Vírgula 2 7 2 2 2 2 10" xfId="20359"/>
    <cellStyle name="Vírgula 2 7 2 2 2 2 2" xfId="4383"/>
    <cellStyle name="Vírgula 2 7 2 2 2 2 2 2" xfId="10973"/>
    <cellStyle name="Vírgula 2 7 2 2 2 2 2 2 2" xfId="31530"/>
    <cellStyle name="Vírgula 2 7 2 2 2 2 2 2 2 2" xfId="40673"/>
    <cellStyle name="Vírgula 2 7 2 2 2 2 2 2 3" xfId="36102"/>
    <cellStyle name="Vírgula 2 7 2 2 2 2 2 2 4" xfId="26959"/>
    <cellStyle name="Vírgula 2 7 2 2 2 2 2 2 5" xfId="44612"/>
    <cellStyle name="Vírgula 2 7 2 2 2 2 2 2 6" xfId="22386"/>
    <cellStyle name="Vírgula 2 7 2 2 2 2 2 3" xfId="17563"/>
    <cellStyle name="Vírgula 2 7 2 2 2 2 2 3 2" xfId="33051"/>
    <cellStyle name="Vírgula 2 7 2 2 2 2 2 3 2 2" xfId="42194"/>
    <cellStyle name="Vírgula 2 7 2 2 2 2 2 3 3" xfId="37623"/>
    <cellStyle name="Vírgula 2 7 2 2 2 2 2 3 4" xfId="28480"/>
    <cellStyle name="Vírgula 2 7 2 2 2 2 2 3 5" xfId="45755"/>
    <cellStyle name="Vírgula 2 7 2 2 2 2 2 3 6" xfId="23907"/>
    <cellStyle name="Vírgula 2 7 2 2 2 2 2 4" xfId="30010"/>
    <cellStyle name="Vírgula 2 7 2 2 2 2 2 4 2" xfId="39153"/>
    <cellStyle name="Vírgula 2 7 2 2 2 2 2 5" xfId="34582"/>
    <cellStyle name="Vírgula 2 7 2 2 2 2 2 6" xfId="25439"/>
    <cellStyle name="Vírgula 2 7 2 2 2 2 2 7" xfId="43470"/>
    <cellStyle name="Vírgula 2 7 2 2 2 2 2 8" xfId="20866"/>
    <cellStyle name="Vírgula 2 7 2 2 2 2 3" xfId="6581"/>
    <cellStyle name="Vírgula 2 7 2 2 2 2 3 2" xfId="13171"/>
    <cellStyle name="Vírgula 2 7 2 2 2 2 3 2 2" xfId="32036"/>
    <cellStyle name="Vírgula 2 7 2 2 2 2 3 2 2 2" xfId="41179"/>
    <cellStyle name="Vírgula 2 7 2 2 2 2 3 2 3" xfId="36608"/>
    <cellStyle name="Vírgula 2 7 2 2 2 2 3 2 4" xfId="27465"/>
    <cellStyle name="Vírgula 2 7 2 2 2 2 3 2 5" xfId="44992"/>
    <cellStyle name="Vírgula 2 7 2 2 2 2 3 2 6" xfId="22892"/>
    <cellStyle name="Vírgula 2 7 2 2 2 2 3 3" xfId="19761"/>
    <cellStyle name="Vírgula 2 7 2 2 2 2 3 3 2" xfId="33557"/>
    <cellStyle name="Vírgula 2 7 2 2 2 2 3 3 2 2" xfId="42700"/>
    <cellStyle name="Vírgula 2 7 2 2 2 2 3 3 3" xfId="38129"/>
    <cellStyle name="Vírgula 2 7 2 2 2 2 3 3 4" xfId="28986"/>
    <cellStyle name="Vírgula 2 7 2 2 2 2 3 3 5" xfId="46135"/>
    <cellStyle name="Vírgula 2 7 2 2 2 2 3 3 6" xfId="24413"/>
    <cellStyle name="Vírgula 2 7 2 2 2 2 3 4" xfId="30516"/>
    <cellStyle name="Vírgula 2 7 2 2 2 2 3 4 2" xfId="39659"/>
    <cellStyle name="Vírgula 2 7 2 2 2 2 3 5" xfId="35088"/>
    <cellStyle name="Vírgula 2 7 2 2 2 2 3 6" xfId="25945"/>
    <cellStyle name="Vírgula 2 7 2 2 2 2 3 7" xfId="43850"/>
    <cellStyle name="Vírgula 2 7 2 2 2 2 3 8" xfId="21372"/>
    <cellStyle name="Vírgula 2 7 2 2 2 2 4" xfId="8784"/>
    <cellStyle name="Vírgula 2 7 2 2 2 2 4 2" xfId="31023"/>
    <cellStyle name="Vírgula 2 7 2 2 2 2 4 2 2" xfId="40166"/>
    <cellStyle name="Vírgula 2 7 2 2 2 2 4 3" xfId="35595"/>
    <cellStyle name="Vírgula 2 7 2 2 2 2 4 4" xfId="26452"/>
    <cellStyle name="Vírgula 2 7 2 2 2 2 4 5" xfId="44231"/>
    <cellStyle name="Vírgula 2 7 2 2 2 2 4 6" xfId="21879"/>
    <cellStyle name="Vírgula 2 7 2 2 2 2 5" xfId="15374"/>
    <cellStyle name="Vírgula 2 7 2 2 2 2 5 2" xfId="32544"/>
    <cellStyle name="Vírgula 2 7 2 2 2 2 5 2 2" xfId="41687"/>
    <cellStyle name="Vírgula 2 7 2 2 2 2 5 3" xfId="37116"/>
    <cellStyle name="Vírgula 2 7 2 2 2 2 5 4" xfId="27973"/>
    <cellStyle name="Vírgula 2 7 2 2 2 2 5 5" xfId="45374"/>
    <cellStyle name="Vírgula 2 7 2 2 2 2 5 6" xfId="23400"/>
    <cellStyle name="Vírgula 2 7 2 2 2 2 6" xfId="29503"/>
    <cellStyle name="Vírgula 2 7 2 2 2 2 6 2" xfId="38646"/>
    <cellStyle name="Vírgula 2 7 2 2 2 2 7" xfId="34075"/>
    <cellStyle name="Vírgula 2 7 2 2 2 2 8" xfId="24932"/>
    <cellStyle name="Vírgula 2 7 2 2 2 2 9" xfId="43089"/>
    <cellStyle name="Vírgula 2 7 2 2 2 3" xfId="3284"/>
    <cellStyle name="Vírgula 2 7 2 2 2 3 2" xfId="9874"/>
    <cellStyle name="Vírgula 2 7 2 2 2 3 2 2" xfId="31277"/>
    <cellStyle name="Vírgula 2 7 2 2 2 3 2 2 2" xfId="40420"/>
    <cellStyle name="Vírgula 2 7 2 2 2 3 2 3" xfId="35849"/>
    <cellStyle name="Vírgula 2 7 2 2 2 3 2 4" xfId="26706"/>
    <cellStyle name="Vírgula 2 7 2 2 2 3 2 5" xfId="44422"/>
    <cellStyle name="Vírgula 2 7 2 2 2 3 2 6" xfId="22133"/>
    <cellStyle name="Vírgula 2 7 2 2 2 3 3" xfId="16464"/>
    <cellStyle name="Vírgula 2 7 2 2 2 3 3 2" xfId="32798"/>
    <cellStyle name="Vírgula 2 7 2 2 2 3 3 2 2" xfId="41941"/>
    <cellStyle name="Vírgula 2 7 2 2 2 3 3 3" xfId="37370"/>
    <cellStyle name="Vírgula 2 7 2 2 2 3 3 4" xfId="28227"/>
    <cellStyle name="Vírgula 2 7 2 2 2 3 3 5" xfId="45565"/>
    <cellStyle name="Vírgula 2 7 2 2 2 3 3 6" xfId="23654"/>
    <cellStyle name="Vírgula 2 7 2 2 2 3 4" xfId="29757"/>
    <cellStyle name="Vírgula 2 7 2 2 2 3 4 2" xfId="38900"/>
    <cellStyle name="Vírgula 2 7 2 2 2 3 5" xfId="34329"/>
    <cellStyle name="Vírgula 2 7 2 2 2 3 6" xfId="25186"/>
    <cellStyle name="Vírgula 2 7 2 2 2 3 7" xfId="43280"/>
    <cellStyle name="Vírgula 2 7 2 2 2 3 8" xfId="20613"/>
    <cellStyle name="Vírgula 2 7 2 2 2 4" xfId="5482"/>
    <cellStyle name="Vírgula 2 7 2 2 2 4 2" xfId="12072"/>
    <cellStyle name="Vírgula 2 7 2 2 2 4 2 2" xfId="31783"/>
    <cellStyle name="Vírgula 2 7 2 2 2 4 2 2 2" xfId="40926"/>
    <cellStyle name="Vírgula 2 7 2 2 2 4 2 3" xfId="36355"/>
    <cellStyle name="Vírgula 2 7 2 2 2 4 2 4" xfId="27212"/>
    <cellStyle name="Vírgula 2 7 2 2 2 4 2 5" xfId="44802"/>
    <cellStyle name="Vírgula 2 7 2 2 2 4 2 6" xfId="22639"/>
    <cellStyle name="Vírgula 2 7 2 2 2 4 3" xfId="18662"/>
    <cellStyle name="Vírgula 2 7 2 2 2 4 3 2" xfId="33304"/>
    <cellStyle name="Vírgula 2 7 2 2 2 4 3 2 2" xfId="42447"/>
    <cellStyle name="Vírgula 2 7 2 2 2 4 3 3" xfId="37876"/>
    <cellStyle name="Vírgula 2 7 2 2 2 4 3 4" xfId="28733"/>
    <cellStyle name="Vírgula 2 7 2 2 2 4 3 5" xfId="45945"/>
    <cellStyle name="Vírgula 2 7 2 2 2 4 3 6" xfId="24160"/>
    <cellStyle name="Vírgula 2 7 2 2 2 4 4" xfId="30263"/>
    <cellStyle name="Vírgula 2 7 2 2 2 4 4 2" xfId="39406"/>
    <cellStyle name="Vírgula 2 7 2 2 2 4 5" xfId="34835"/>
    <cellStyle name="Vírgula 2 7 2 2 2 4 6" xfId="25692"/>
    <cellStyle name="Vírgula 2 7 2 2 2 4 7" xfId="43660"/>
    <cellStyle name="Vírgula 2 7 2 2 2 4 8" xfId="21119"/>
    <cellStyle name="Vírgula 2 7 2 2 2 5" xfId="7685"/>
    <cellStyle name="Vírgula 2 7 2 2 2 5 2" xfId="30770"/>
    <cellStyle name="Vírgula 2 7 2 2 2 5 2 2" xfId="39913"/>
    <cellStyle name="Vírgula 2 7 2 2 2 5 3" xfId="35342"/>
    <cellStyle name="Vírgula 2 7 2 2 2 5 4" xfId="26199"/>
    <cellStyle name="Vírgula 2 7 2 2 2 5 5" xfId="44041"/>
    <cellStyle name="Vírgula 2 7 2 2 2 5 6" xfId="21626"/>
    <cellStyle name="Vírgula 2 7 2 2 2 6" xfId="14275"/>
    <cellStyle name="Vírgula 2 7 2 2 2 6 2" xfId="32291"/>
    <cellStyle name="Vírgula 2 7 2 2 2 6 2 2" xfId="41434"/>
    <cellStyle name="Vírgula 2 7 2 2 2 6 3" xfId="36863"/>
    <cellStyle name="Vírgula 2 7 2 2 2 6 4" xfId="27720"/>
    <cellStyle name="Vírgula 2 7 2 2 2 6 5" xfId="45184"/>
    <cellStyle name="Vírgula 2 7 2 2 2 6 6" xfId="23147"/>
    <cellStyle name="Vírgula 2 7 2 2 2 7" xfId="29249"/>
    <cellStyle name="Vírgula 2 7 2 2 2 7 2" xfId="38392"/>
    <cellStyle name="Vírgula 2 7 2 2 2 8" xfId="33821"/>
    <cellStyle name="Vírgula 2 7 2 2 2 9" xfId="24678"/>
    <cellStyle name="Vírgula 2 7 2 2 3" xfId="1641"/>
    <cellStyle name="Vírgula 2 7 2 2 3 10" xfId="20230"/>
    <cellStyle name="Vírgula 2 7 2 2 3 2" xfId="3832"/>
    <cellStyle name="Vírgula 2 7 2 2 3 2 2" xfId="10422"/>
    <cellStyle name="Vírgula 2 7 2 2 3 2 2 2" xfId="31401"/>
    <cellStyle name="Vírgula 2 7 2 2 3 2 2 2 2" xfId="40544"/>
    <cellStyle name="Vírgula 2 7 2 2 3 2 2 3" xfId="35973"/>
    <cellStyle name="Vírgula 2 7 2 2 3 2 2 4" xfId="26830"/>
    <cellStyle name="Vírgula 2 7 2 2 3 2 2 5" xfId="44515"/>
    <cellStyle name="Vírgula 2 7 2 2 3 2 2 6" xfId="22257"/>
    <cellStyle name="Vírgula 2 7 2 2 3 2 3" xfId="17012"/>
    <cellStyle name="Vírgula 2 7 2 2 3 2 3 2" xfId="32922"/>
    <cellStyle name="Vírgula 2 7 2 2 3 2 3 2 2" xfId="42065"/>
    <cellStyle name="Vírgula 2 7 2 2 3 2 3 3" xfId="37494"/>
    <cellStyle name="Vírgula 2 7 2 2 3 2 3 4" xfId="28351"/>
    <cellStyle name="Vírgula 2 7 2 2 3 2 3 5" xfId="45658"/>
    <cellStyle name="Vírgula 2 7 2 2 3 2 3 6" xfId="23778"/>
    <cellStyle name="Vírgula 2 7 2 2 3 2 4" xfId="29881"/>
    <cellStyle name="Vírgula 2 7 2 2 3 2 4 2" xfId="39024"/>
    <cellStyle name="Vírgula 2 7 2 2 3 2 5" xfId="34453"/>
    <cellStyle name="Vírgula 2 7 2 2 3 2 6" xfId="25310"/>
    <cellStyle name="Vírgula 2 7 2 2 3 2 7" xfId="43373"/>
    <cellStyle name="Vírgula 2 7 2 2 3 2 8" xfId="20737"/>
    <cellStyle name="Vírgula 2 7 2 2 3 3" xfId="6030"/>
    <cellStyle name="Vírgula 2 7 2 2 3 3 2" xfId="12620"/>
    <cellStyle name="Vírgula 2 7 2 2 3 3 2 2" xfId="31907"/>
    <cellStyle name="Vírgula 2 7 2 2 3 3 2 2 2" xfId="41050"/>
    <cellStyle name="Vírgula 2 7 2 2 3 3 2 3" xfId="36479"/>
    <cellStyle name="Vírgula 2 7 2 2 3 3 2 4" xfId="27336"/>
    <cellStyle name="Vírgula 2 7 2 2 3 3 2 5" xfId="44895"/>
    <cellStyle name="Vírgula 2 7 2 2 3 3 2 6" xfId="22763"/>
    <cellStyle name="Vírgula 2 7 2 2 3 3 3" xfId="19210"/>
    <cellStyle name="Vírgula 2 7 2 2 3 3 3 2" xfId="33428"/>
    <cellStyle name="Vírgula 2 7 2 2 3 3 3 2 2" xfId="42571"/>
    <cellStyle name="Vírgula 2 7 2 2 3 3 3 3" xfId="38000"/>
    <cellStyle name="Vírgula 2 7 2 2 3 3 3 4" xfId="28857"/>
    <cellStyle name="Vírgula 2 7 2 2 3 3 3 5" xfId="46038"/>
    <cellStyle name="Vírgula 2 7 2 2 3 3 3 6" xfId="24284"/>
    <cellStyle name="Vírgula 2 7 2 2 3 3 4" xfId="30387"/>
    <cellStyle name="Vírgula 2 7 2 2 3 3 4 2" xfId="39530"/>
    <cellStyle name="Vírgula 2 7 2 2 3 3 5" xfId="34959"/>
    <cellStyle name="Vírgula 2 7 2 2 3 3 6" xfId="25816"/>
    <cellStyle name="Vírgula 2 7 2 2 3 3 7" xfId="43753"/>
    <cellStyle name="Vírgula 2 7 2 2 3 3 8" xfId="21243"/>
    <cellStyle name="Vírgula 2 7 2 2 3 4" xfId="8233"/>
    <cellStyle name="Vírgula 2 7 2 2 3 4 2" xfId="30894"/>
    <cellStyle name="Vírgula 2 7 2 2 3 4 2 2" xfId="40037"/>
    <cellStyle name="Vírgula 2 7 2 2 3 4 3" xfId="35466"/>
    <cellStyle name="Vírgula 2 7 2 2 3 4 4" xfId="26323"/>
    <cellStyle name="Vírgula 2 7 2 2 3 4 5" xfId="44134"/>
    <cellStyle name="Vírgula 2 7 2 2 3 4 6" xfId="21750"/>
    <cellStyle name="Vírgula 2 7 2 2 3 5" xfId="14823"/>
    <cellStyle name="Vírgula 2 7 2 2 3 5 2" xfId="32415"/>
    <cellStyle name="Vírgula 2 7 2 2 3 5 2 2" xfId="41558"/>
    <cellStyle name="Vírgula 2 7 2 2 3 5 3" xfId="36987"/>
    <cellStyle name="Vírgula 2 7 2 2 3 5 4" xfId="27844"/>
    <cellStyle name="Vírgula 2 7 2 2 3 5 5" xfId="45277"/>
    <cellStyle name="Vírgula 2 7 2 2 3 5 6" xfId="23271"/>
    <cellStyle name="Vírgula 2 7 2 2 3 6" xfId="29374"/>
    <cellStyle name="Vírgula 2 7 2 2 3 6 2" xfId="38517"/>
    <cellStyle name="Vírgula 2 7 2 2 3 7" xfId="33946"/>
    <cellStyle name="Vírgula 2 7 2 2 3 8" xfId="24803"/>
    <cellStyle name="Vírgula 2 7 2 2 3 9" xfId="42992"/>
    <cellStyle name="Vírgula 2 7 2 2 4" xfId="2733"/>
    <cellStyle name="Vírgula 2 7 2 2 4 2" xfId="9323"/>
    <cellStyle name="Vírgula 2 7 2 2 4 2 2" xfId="31148"/>
    <cellStyle name="Vírgula 2 7 2 2 4 2 2 2" xfId="40291"/>
    <cellStyle name="Vírgula 2 7 2 2 4 2 3" xfId="35720"/>
    <cellStyle name="Vírgula 2 7 2 2 4 2 4" xfId="26577"/>
    <cellStyle name="Vírgula 2 7 2 2 4 2 5" xfId="44325"/>
    <cellStyle name="Vírgula 2 7 2 2 4 2 6" xfId="22004"/>
    <cellStyle name="Vírgula 2 7 2 2 4 3" xfId="15913"/>
    <cellStyle name="Vírgula 2 7 2 2 4 3 2" xfId="32669"/>
    <cellStyle name="Vírgula 2 7 2 2 4 3 2 2" xfId="41812"/>
    <cellStyle name="Vírgula 2 7 2 2 4 3 3" xfId="37241"/>
    <cellStyle name="Vírgula 2 7 2 2 4 3 4" xfId="28098"/>
    <cellStyle name="Vírgula 2 7 2 2 4 3 5" xfId="45468"/>
    <cellStyle name="Vírgula 2 7 2 2 4 3 6" xfId="23525"/>
    <cellStyle name="Vírgula 2 7 2 2 4 4" xfId="29628"/>
    <cellStyle name="Vírgula 2 7 2 2 4 4 2" xfId="38771"/>
    <cellStyle name="Vírgula 2 7 2 2 4 5" xfId="34200"/>
    <cellStyle name="Vírgula 2 7 2 2 4 6" xfId="25057"/>
    <cellStyle name="Vírgula 2 7 2 2 4 7" xfId="43183"/>
    <cellStyle name="Vírgula 2 7 2 2 4 8" xfId="20484"/>
    <cellStyle name="Vírgula 2 7 2 2 5" xfId="4919"/>
    <cellStyle name="Vírgula 2 7 2 2 5 2" xfId="11509"/>
    <cellStyle name="Vírgula 2 7 2 2 5 2 2" xfId="31654"/>
    <cellStyle name="Vírgula 2 7 2 2 5 2 2 2" xfId="40797"/>
    <cellStyle name="Vírgula 2 7 2 2 5 2 3" xfId="36226"/>
    <cellStyle name="Vírgula 2 7 2 2 5 2 4" xfId="27083"/>
    <cellStyle name="Vírgula 2 7 2 2 5 2 5" xfId="44705"/>
    <cellStyle name="Vírgula 2 7 2 2 5 2 6" xfId="22510"/>
    <cellStyle name="Vírgula 2 7 2 2 5 3" xfId="18099"/>
    <cellStyle name="Vírgula 2 7 2 2 5 3 2" xfId="33175"/>
    <cellStyle name="Vírgula 2 7 2 2 5 3 2 2" xfId="42318"/>
    <cellStyle name="Vírgula 2 7 2 2 5 3 3" xfId="37747"/>
    <cellStyle name="Vírgula 2 7 2 2 5 3 4" xfId="28604"/>
    <cellStyle name="Vírgula 2 7 2 2 5 3 5" xfId="45848"/>
    <cellStyle name="Vírgula 2 7 2 2 5 3 6" xfId="24031"/>
    <cellStyle name="Vírgula 2 7 2 2 5 4" xfId="30134"/>
    <cellStyle name="Vírgula 2 7 2 2 5 4 2" xfId="39277"/>
    <cellStyle name="Vírgula 2 7 2 2 5 5" xfId="34706"/>
    <cellStyle name="Vírgula 2 7 2 2 5 6" xfId="25563"/>
    <cellStyle name="Vírgula 2 7 2 2 5 7" xfId="43563"/>
    <cellStyle name="Vírgula 2 7 2 2 5 8" xfId="20990"/>
    <cellStyle name="Vírgula 2 7 2 2 6" xfId="7122"/>
    <cellStyle name="Vírgula 2 7 2 2 6 2" xfId="30641"/>
    <cellStyle name="Vírgula 2 7 2 2 6 2 2" xfId="39784"/>
    <cellStyle name="Vírgula 2 7 2 2 6 3" xfId="35213"/>
    <cellStyle name="Vírgula 2 7 2 2 6 4" xfId="26070"/>
    <cellStyle name="Vírgula 2 7 2 2 6 5" xfId="43944"/>
    <cellStyle name="Vírgula 2 7 2 2 6 6" xfId="21497"/>
    <cellStyle name="Vírgula 2 7 2 2 7" xfId="13712"/>
    <cellStyle name="Vírgula 2 7 2 2 7 2" xfId="32162"/>
    <cellStyle name="Vírgula 2 7 2 2 7 2 2" xfId="41305"/>
    <cellStyle name="Vírgula 2 7 2 2 7 3" xfId="36734"/>
    <cellStyle name="Vírgula 2 7 2 2 7 4" xfId="27591"/>
    <cellStyle name="Vírgula 2 7 2 2 7 5" xfId="45087"/>
    <cellStyle name="Vírgula 2 7 2 2 7 6" xfId="23018"/>
    <cellStyle name="Vírgula 2 7 2 2 8" xfId="29120"/>
    <cellStyle name="Vírgula 2 7 2 2 8 2" xfId="38263"/>
    <cellStyle name="Vírgula 2 7 2 2 9" xfId="33692"/>
    <cellStyle name="Vírgula 2 7 2 3" xfId="834"/>
    <cellStyle name="Vírgula 2 7 2 3 10" xfId="42854"/>
    <cellStyle name="Vírgula 2 7 2 3 11" xfId="20045"/>
    <cellStyle name="Vírgula 2 7 2 3 2" xfId="1937"/>
    <cellStyle name="Vírgula 2 7 2 3 2 10" xfId="20299"/>
    <cellStyle name="Vírgula 2 7 2 3 2 2" xfId="4127"/>
    <cellStyle name="Vírgula 2 7 2 3 2 2 2" xfId="10717"/>
    <cellStyle name="Vírgula 2 7 2 3 2 2 2 2" xfId="31470"/>
    <cellStyle name="Vírgula 2 7 2 3 2 2 2 2 2" xfId="40613"/>
    <cellStyle name="Vírgula 2 7 2 3 2 2 2 3" xfId="36042"/>
    <cellStyle name="Vírgula 2 7 2 3 2 2 2 4" xfId="26899"/>
    <cellStyle name="Vírgula 2 7 2 3 2 2 2 5" xfId="44567"/>
    <cellStyle name="Vírgula 2 7 2 3 2 2 2 6" xfId="22326"/>
    <cellStyle name="Vírgula 2 7 2 3 2 2 3" xfId="17307"/>
    <cellStyle name="Vírgula 2 7 2 3 2 2 3 2" xfId="32991"/>
    <cellStyle name="Vírgula 2 7 2 3 2 2 3 2 2" xfId="42134"/>
    <cellStyle name="Vírgula 2 7 2 3 2 2 3 3" xfId="37563"/>
    <cellStyle name="Vírgula 2 7 2 3 2 2 3 4" xfId="28420"/>
    <cellStyle name="Vírgula 2 7 2 3 2 2 3 5" xfId="45710"/>
    <cellStyle name="Vírgula 2 7 2 3 2 2 3 6" xfId="23847"/>
    <cellStyle name="Vírgula 2 7 2 3 2 2 4" xfId="29950"/>
    <cellStyle name="Vírgula 2 7 2 3 2 2 4 2" xfId="39093"/>
    <cellStyle name="Vírgula 2 7 2 3 2 2 5" xfId="34522"/>
    <cellStyle name="Vírgula 2 7 2 3 2 2 6" xfId="25379"/>
    <cellStyle name="Vírgula 2 7 2 3 2 2 7" xfId="43425"/>
    <cellStyle name="Vírgula 2 7 2 3 2 2 8" xfId="20806"/>
    <cellStyle name="Vírgula 2 7 2 3 2 3" xfId="6325"/>
    <cellStyle name="Vírgula 2 7 2 3 2 3 2" xfId="12915"/>
    <cellStyle name="Vírgula 2 7 2 3 2 3 2 2" xfId="31976"/>
    <cellStyle name="Vírgula 2 7 2 3 2 3 2 2 2" xfId="41119"/>
    <cellStyle name="Vírgula 2 7 2 3 2 3 2 3" xfId="36548"/>
    <cellStyle name="Vírgula 2 7 2 3 2 3 2 4" xfId="27405"/>
    <cellStyle name="Vírgula 2 7 2 3 2 3 2 5" xfId="44947"/>
    <cellStyle name="Vírgula 2 7 2 3 2 3 2 6" xfId="22832"/>
    <cellStyle name="Vírgula 2 7 2 3 2 3 3" xfId="19505"/>
    <cellStyle name="Vírgula 2 7 2 3 2 3 3 2" xfId="33497"/>
    <cellStyle name="Vírgula 2 7 2 3 2 3 3 2 2" xfId="42640"/>
    <cellStyle name="Vírgula 2 7 2 3 2 3 3 3" xfId="38069"/>
    <cellStyle name="Vírgula 2 7 2 3 2 3 3 4" xfId="28926"/>
    <cellStyle name="Vírgula 2 7 2 3 2 3 3 5" xfId="46090"/>
    <cellStyle name="Vírgula 2 7 2 3 2 3 3 6" xfId="24353"/>
    <cellStyle name="Vírgula 2 7 2 3 2 3 4" xfId="30456"/>
    <cellStyle name="Vírgula 2 7 2 3 2 3 4 2" xfId="39599"/>
    <cellStyle name="Vírgula 2 7 2 3 2 3 5" xfId="35028"/>
    <cellStyle name="Vírgula 2 7 2 3 2 3 6" xfId="25885"/>
    <cellStyle name="Vírgula 2 7 2 3 2 3 7" xfId="43805"/>
    <cellStyle name="Vírgula 2 7 2 3 2 3 8" xfId="21312"/>
    <cellStyle name="Vírgula 2 7 2 3 2 4" xfId="8528"/>
    <cellStyle name="Vírgula 2 7 2 3 2 4 2" xfId="30963"/>
    <cellStyle name="Vírgula 2 7 2 3 2 4 2 2" xfId="40106"/>
    <cellStyle name="Vírgula 2 7 2 3 2 4 3" xfId="35535"/>
    <cellStyle name="Vírgula 2 7 2 3 2 4 4" xfId="26392"/>
    <cellStyle name="Vírgula 2 7 2 3 2 4 5" xfId="44186"/>
    <cellStyle name="Vírgula 2 7 2 3 2 4 6" xfId="21819"/>
    <cellStyle name="Vírgula 2 7 2 3 2 5" xfId="15118"/>
    <cellStyle name="Vírgula 2 7 2 3 2 5 2" xfId="32484"/>
    <cellStyle name="Vírgula 2 7 2 3 2 5 2 2" xfId="41627"/>
    <cellStyle name="Vírgula 2 7 2 3 2 5 3" xfId="37056"/>
    <cellStyle name="Vírgula 2 7 2 3 2 5 4" xfId="27913"/>
    <cellStyle name="Vírgula 2 7 2 3 2 5 5" xfId="45329"/>
    <cellStyle name="Vírgula 2 7 2 3 2 5 6" xfId="23340"/>
    <cellStyle name="Vírgula 2 7 2 3 2 6" xfId="29443"/>
    <cellStyle name="Vírgula 2 7 2 3 2 6 2" xfId="38586"/>
    <cellStyle name="Vírgula 2 7 2 3 2 7" xfId="34015"/>
    <cellStyle name="Vírgula 2 7 2 3 2 8" xfId="24872"/>
    <cellStyle name="Vírgula 2 7 2 3 2 9" xfId="43044"/>
    <cellStyle name="Vírgula 2 7 2 3 3" xfId="3028"/>
    <cellStyle name="Vírgula 2 7 2 3 3 2" xfId="9618"/>
    <cellStyle name="Vírgula 2 7 2 3 3 2 2" xfId="31217"/>
    <cellStyle name="Vírgula 2 7 2 3 3 2 2 2" xfId="40360"/>
    <cellStyle name="Vírgula 2 7 2 3 3 2 3" xfId="35789"/>
    <cellStyle name="Vírgula 2 7 2 3 3 2 4" xfId="26646"/>
    <cellStyle name="Vírgula 2 7 2 3 3 2 5" xfId="44377"/>
    <cellStyle name="Vírgula 2 7 2 3 3 2 6" xfId="22073"/>
    <cellStyle name="Vírgula 2 7 2 3 3 3" xfId="16208"/>
    <cellStyle name="Vírgula 2 7 2 3 3 3 2" xfId="32738"/>
    <cellStyle name="Vírgula 2 7 2 3 3 3 2 2" xfId="41881"/>
    <cellStyle name="Vírgula 2 7 2 3 3 3 3" xfId="37310"/>
    <cellStyle name="Vírgula 2 7 2 3 3 3 4" xfId="28167"/>
    <cellStyle name="Vírgula 2 7 2 3 3 3 5" xfId="45520"/>
    <cellStyle name="Vírgula 2 7 2 3 3 3 6" xfId="23594"/>
    <cellStyle name="Vírgula 2 7 2 3 3 4" xfId="29697"/>
    <cellStyle name="Vírgula 2 7 2 3 3 4 2" xfId="38840"/>
    <cellStyle name="Vírgula 2 7 2 3 3 5" xfId="34269"/>
    <cellStyle name="Vírgula 2 7 2 3 3 6" xfId="25126"/>
    <cellStyle name="Vírgula 2 7 2 3 3 7" xfId="43235"/>
    <cellStyle name="Vírgula 2 7 2 3 3 8" xfId="20553"/>
    <cellStyle name="Vírgula 2 7 2 3 4" xfId="5226"/>
    <cellStyle name="Vírgula 2 7 2 3 4 2" xfId="11816"/>
    <cellStyle name="Vírgula 2 7 2 3 4 2 2" xfId="31723"/>
    <cellStyle name="Vírgula 2 7 2 3 4 2 2 2" xfId="40866"/>
    <cellStyle name="Vírgula 2 7 2 3 4 2 3" xfId="36295"/>
    <cellStyle name="Vírgula 2 7 2 3 4 2 4" xfId="27152"/>
    <cellStyle name="Vírgula 2 7 2 3 4 2 5" xfId="44757"/>
    <cellStyle name="Vírgula 2 7 2 3 4 2 6" xfId="22579"/>
    <cellStyle name="Vírgula 2 7 2 3 4 3" xfId="18406"/>
    <cellStyle name="Vírgula 2 7 2 3 4 3 2" xfId="33244"/>
    <cellStyle name="Vírgula 2 7 2 3 4 3 2 2" xfId="42387"/>
    <cellStyle name="Vírgula 2 7 2 3 4 3 3" xfId="37816"/>
    <cellStyle name="Vírgula 2 7 2 3 4 3 4" xfId="28673"/>
    <cellStyle name="Vírgula 2 7 2 3 4 3 5" xfId="45900"/>
    <cellStyle name="Vírgula 2 7 2 3 4 3 6" xfId="24100"/>
    <cellStyle name="Vírgula 2 7 2 3 4 4" xfId="30203"/>
    <cellStyle name="Vírgula 2 7 2 3 4 4 2" xfId="39346"/>
    <cellStyle name="Vírgula 2 7 2 3 4 5" xfId="34775"/>
    <cellStyle name="Vírgula 2 7 2 3 4 6" xfId="25632"/>
    <cellStyle name="Vírgula 2 7 2 3 4 7" xfId="43615"/>
    <cellStyle name="Vírgula 2 7 2 3 4 8" xfId="21059"/>
    <cellStyle name="Vírgula 2 7 2 3 5" xfId="7429"/>
    <cellStyle name="Vírgula 2 7 2 3 5 2" xfId="30710"/>
    <cellStyle name="Vírgula 2 7 2 3 5 2 2" xfId="39853"/>
    <cellStyle name="Vírgula 2 7 2 3 5 3" xfId="35282"/>
    <cellStyle name="Vírgula 2 7 2 3 5 4" xfId="26139"/>
    <cellStyle name="Vírgula 2 7 2 3 5 5" xfId="43996"/>
    <cellStyle name="Vírgula 2 7 2 3 5 6" xfId="21566"/>
    <cellStyle name="Vírgula 2 7 2 3 6" xfId="14019"/>
    <cellStyle name="Vírgula 2 7 2 3 6 2" xfId="32231"/>
    <cellStyle name="Vírgula 2 7 2 3 6 2 2" xfId="41374"/>
    <cellStyle name="Vírgula 2 7 2 3 6 3" xfId="36803"/>
    <cellStyle name="Vírgula 2 7 2 3 6 4" xfId="27660"/>
    <cellStyle name="Vírgula 2 7 2 3 6 5" xfId="45139"/>
    <cellStyle name="Vírgula 2 7 2 3 6 6" xfId="23087"/>
    <cellStyle name="Vírgula 2 7 2 3 7" xfId="29189"/>
    <cellStyle name="Vírgula 2 7 2 3 7 2" xfId="38332"/>
    <cellStyle name="Vírgula 2 7 2 3 8" xfId="33761"/>
    <cellStyle name="Vírgula 2 7 2 3 9" xfId="24618"/>
    <cellStyle name="Vírgula 2 7 2 4" xfId="1385"/>
    <cellStyle name="Vírgula 2 7 2 4 10" xfId="20170"/>
    <cellStyle name="Vírgula 2 7 2 4 2" xfId="3576"/>
    <cellStyle name="Vírgula 2 7 2 4 2 2" xfId="10166"/>
    <cellStyle name="Vírgula 2 7 2 4 2 2 2" xfId="31341"/>
    <cellStyle name="Vírgula 2 7 2 4 2 2 2 2" xfId="40484"/>
    <cellStyle name="Vírgula 2 7 2 4 2 2 3" xfId="35913"/>
    <cellStyle name="Vírgula 2 7 2 4 2 2 4" xfId="26770"/>
    <cellStyle name="Vírgula 2 7 2 4 2 2 5" xfId="44470"/>
    <cellStyle name="Vírgula 2 7 2 4 2 2 6" xfId="22197"/>
    <cellStyle name="Vírgula 2 7 2 4 2 3" xfId="16756"/>
    <cellStyle name="Vírgula 2 7 2 4 2 3 2" xfId="32862"/>
    <cellStyle name="Vírgula 2 7 2 4 2 3 2 2" xfId="42005"/>
    <cellStyle name="Vírgula 2 7 2 4 2 3 3" xfId="37434"/>
    <cellStyle name="Vírgula 2 7 2 4 2 3 4" xfId="28291"/>
    <cellStyle name="Vírgula 2 7 2 4 2 3 5" xfId="45613"/>
    <cellStyle name="Vírgula 2 7 2 4 2 3 6" xfId="23718"/>
    <cellStyle name="Vírgula 2 7 2 4 2 4" xfId="29821"/>
    <cellStyle name="Vírgula 2 7 2 4 2 4 2" xfId="38964"/>
    <cellStyle name="Vírgula 2 7 2 4 2 5" xfId="34393"/>
    <cellStyle name="Vírgula 2 7 2 4 2 6" xfId="25250"/>
    <cellStyle name="Vírgula 2 7 2 4 2 7" xfId="43328"/>
    <cellStyle name="Vírgula 2 7 2 4 2 8" xfId="20677"/>
    <cellStyle name="Vírgula 2 7 2 4 3" xfId="5774"/>
    <cellStyle name="Vírgula 2 7 2 4 3 2" xfId="12364"/>
    <cellStyle name="Vírgula 2 7 2 4 3 2 2" xfId="31847"/>
    <cellStyle name="Vírgula 2 7 2 4 3 2 2 2" xfId="40990"/>
    <cellStyle name="Vírgula 2 7 2 4 3 2 3" xfId="36419"/>
    <cellStyle name="Vírgula 2 7 2 4 3 2 4" xfId="27276"/>
    <cellStyle name="Vírgula 2 7 2 4 3 2 5" xfId="44850"/>
    <cellStyle name="Vírgula 2 7 2 4 3 2 6" xfId="22703"/>
    <cellStyle name="Vírgula 2 7 2 4 3 3" xfId="18954"/>
    <cellStyle name="Vírgula 2 7 2 4 3 3 2" xfId="33368"/>
    <cellStyle name="Vírgula 2 7 2 4 3 3 2 2" xfId="42511"/>
    <cellStyle name="Vírgula 2 7 2 4 3 3 3" xfId="37940"/>
    <cellStyle name="Vírgula 2 7 2 4 3 3 4" xfId="28797"/>
    <cellStyle name="Vírgula 2 7 2 4 3 3 5" xfId="45993"/>
    <cellStyle name="Vírgula 2 7 2 4 3 3 6" xfId="24224"/>
    <cellStyle name="Vírgula 2 7 2 4 3 4" xfId="30327"/>
    <cellStyle name="Vírgula 2 7 2 4 3 4 2" xfId="39470"/>
    <cellStyle name="Vírgula 2 7 2 4 3 5" xfId="34899"/>
    <cellStyle name="Vírgula 2 7 2 4 3 6" xfId="25756"/>
    <cellStyle name="Vírgula 2 7 2 4 3 7" xfId="43708"/>
    <cellStyle name="Vírgula 2 7 2 4 3 8" xfId="21183"/>
    <cellStyle name="Vírgula 2 7 2 4 4" xfId="7977"/>
    <cellStyle name="Vírgula 2 7 2 4 4 2" xfId="30834"/>
    <cellStyle name="Vírgula 2 7 2 4 4 2 2" xfId="39977"/>
    <cellStyle name="Vírgula 2 7 2 4 4 3" xfId="35406"/>
    <cellStyle name="Vírgula 2 7 2 4 4 4" xfId="26263"/>
    <cellStyle name="Vírgula 2 7 2 4 4 5" xfId="44089"/>
    <cellStyle name="Vírgula 2 7 2 4 4 6" xfId="21690"/>
    <cellStyle name="Vírgula 2 7 2 4 5" xfId="14567"/>
    <cellStyle name="Vírgula 2 7 2 4 5 2" xfId="32355"/>
    <cellStyle name="Vírgula 2 7 2 4 5 2 2" xfId="41498"/>
    <cellStyle name="Vírgula 2 7 2 4 5 3" xfId="36927"/>
    <cellStyle name="Vírgula 2 7 2 4 5 4" xfId="27784"/>
    <cellStyle name="Vírgula 2 7 2 4 5 5" xfId="45232"/>
    <cellStyle name="Vírgula 2 7 2 4 5 6" xfId="23211"/>
    <cellStyle name="Vírgula 2 7 2 4 6" xfId="29314"/>
    <cellStyle name="Vírgula 2 7 2 4 6 2" xfId="38457"/>
    <cellStyle name="Vírgula 2 7 2 4 7" xfId="33886"/>
    <cellStyle name="Vírgula 2 7 2 4 8" xfId="24743"/>
    <cellStyle name="Vírgula 2 7 2 4 9" xfId="42947"/>
    <cellStyle name="Vírgula 2 7 2 5" xfId="2477"/>
    <cellStyle name="Vírgula 2 7 2 5 2" xfId="9067"/>
    <cellStyle name="Vírgula 2 7 2 5 2 2" xfId="31088"/>
    <cellStyle name="Vírgula 2 7 2 5 2 2 2" xfId="40231"/>
    <cellStyle name="Vírgula 2 7 2 5 2 3" xfId="35660"/>
    <cellStyle name="Vírgula 2 7 2 5 2 4" xfId="26517"/>
    <cellStyle name="Vírgula 2 7 2 5 2 5" xfId="44280"/>
    <cellStyle name="Vírgula 2 7 2 5 2 6" xfId="21944"/>
    <cellStyle name="Vírgula 2 7 2 5 3" xfId="15657"/>
    <cellStyle name="Vírgula 2 7 2 5 3 2" xfId="32609"/>
    <cellStyle name="Vírgula 2 7 2 5 3 2 2" xfId="41752"/>
    <cellStyle name="Vírgula 2 7 2 5 3 3" xfId="37181"/>
    <cellStyle name="Vírgula 2 7 2 5 3 4" xfId="28038"/>
    <cellStyle name="Vírgula 2 7 2 5 3 5" xfId="45423"/>
    <cellStyle name="Vírgula 2 7 2 5 3 6" xfId="23465"/>
    <cellStyle name="Vírgula 2 7 2 5 4" xfId="29568"/>
    <cellStyle name="Vírgula 2 7 2 5 4 2" xfId="38711"/>
    <cellStyle name="Vírgula 2 7 2 5 5" xfId="34140"/>
    <cellStyle name="Vírgula 2 7 2 5 6" xfId="24997"/>
    <cellStyle name="Vírgula 2 7 2 5 7" xfId="43138"/>
    <cellStyle name="Vírgula 2 7 2 5 8" xfId="20424"/>
    <cellStyle name="Vírgula 2 7 2 6" xfId="4663"/>
    <cellStyle name="Vírgula 2 7 2 6 2" xfId="11253"/>
    <cellStyle name="Vírgula 2 7 2 6 2 2" xfId="31594"/>
    <cellStyle name="Vírgula 2 7 2 6 2 2 2" xfId="40737"/>
    <cellStyle name="Vírgula 2 7 2 6 2 3" xfId="36166"/>
    <cellStyle name="Vírgula 2 7 2 6 2 4" xfId="27023"/>
    <cellStyle name="Vírgula 2 7 2 6 2 5" xfId="44660"/>
    <cellStyle name="Vírgula 2 7 2 6 2 6" xfId="22450"/>
    <cellStyle name="Vírgula 2 7 2 6 3" xfId="17843"/>
    <cellStyle name="Vírgula 2 7 2 6 3 2" xfId="33115"/>
    <cellStyle name="Vírgula 2 7 2 6 3 2 2" xfId="42258"/>
    <cellStyle name="Vírgula 2 7 2 6 3 3" xfId="37687"/>
    <cellStyle name="Vírgula 2 7 2 6 3 4" xfId="28544"/>
    <cellStyle name="Vírgula 2 7 2 6 3 5" xfId="45803"/>
    <cellStyle name="Vírgula 2 7 2 6 3 6" xfId="23971"/>
    <cellStyle name="Vírgula 2 7 2 6 4" xfId="30074"/>
    <cellStyle name="Vírgula 2 7 2 6 4 2" xfId="39217"/>
    <cellStyle name="Vírgula 2 7 2 6 5" xfId="34646"/>
    <cellStyle name="Vírgula 2 7 2 6 6" xfId="25503"/>
    <cellStyle name="Vírgula 2 7 2 6 7" xfId="43518"/>
    <cellStyle name="Vírgula 2 7 2 6 8" xfId="20930"/>
    <cellStyle name="Vírgula 2 7 2 7" xfId="6866"/>
    <cellStyle name="Vírgula 2 7 2 7 2" xfId="30581"/>
    <cellStyle name="Vírgula 2 7 2 7 2 2" xfId="39724"/>
    <cellStyle name="Vírgula 2 7 2 7 3" xfId="35153"/>
    <cellStyle name="Vírgula 2 7 2 7 4" xfId="26010"/>
    <cellStyle name="Vírgula 2 7 2 7 5" xfId="43899"/>
    <cellStyle name="Vírgula 2 7 2 7 6" xfId="21437"/>
    <cellStyle name="Vírgula 2 7 2 8" xfId="13456"/>
    <cellStyle name="Vírgula 2 7 2 8 2" xfId="32102"/>
    <cellStyle name="Vírgula 2 7 2 8 2 2" xfId="41245"/>
    <cellStyle name="Vírgula 2 7 2 8 3" xfId="36674"/>
    <cellStyle name="Vírgula 2 7 2 8 4" xfId="27531"/>
    <cellStyle name="Vírgula 2 7 2 8 5" xfId="45042"/>
    <cellStyle name="Vírgula 2 7 2 8 6" xfId="22958"/>
    <cellStyle name="Vírgula 2 7 2 9" xfId="29058"/>
    <cellStyle name="Vírgula 2 7 2 9 2" xfId="38201"/>
    <cellStyle name="Vírgula 2 7 3" xfId="419"/>
    <cellStyle name="Vírgula 2 7 3 10" xfId="24521"/>
    <cellStyle name="Vírgula 2 7 3 11" xfId="42781"/>
    <cellStyle name="Vírgula 2 7 3 12" xfId="19948"/>
    <cellStyle name="Vírgula 2 7 3 2" xfId="974"/>
    <cellStyle name="Vírgula 2 7 3 2 10" xfId="42878"/>
    <cellStyle name="Vírgula 2 7 3 2 11" xfId="20077"/>
    <cellStyle name="Vírgula 2 7 3 2 2" xfId="2077"/>
    <cellStyle name="Vírgula 2 7 3 2 2 10" xfId="20331"/>
    <cellStyle name="Vírgula 2 7 3 2 2 2" xfId="4267"/>
    <cellStyle name="Vírgula 2 7 3 2 2 2 2" xfId="10857"/>
    <cellStyle name="Vírgula 2 7 3 2 2 2 2 2" xfId="31502"/>
    <cellStyle name="Vírgula 2 7 3 2 2 2 2 2 2" xfId="40645"/>
    <cellStyle name="Vírgula 2 7 3 2 2 2 2 3" xfId="36074"/>
    <cellStyle name="Vírgula 2 7 3 2 2 2 2 4" xfId="26931"/>
    <cellStyle name="Vírgula 2 7 3 2 2 2 2 5" xfId="44591"/>
    <cellStyle name="Vírgula 2 7 3 2 2 2 2 6" xfId="22358"/>
    <cellStyle name="Vírgula 2 7 3 2 2 2 3" xfId="17447"/>
    <cellStyle name="Vírgula 2 7 3 2 2 2 3 2" xfId="33023"/>
    <cellStyle name="Vírgula 2 7 3 2 2 2 3 2 2" xfId="42166"/>
    <cellStyle name="Vírgula 2 7 3 2 2 2 3 3" xfId="37595"/>
    <cellStyle name="Vírgula 2 7 3 2 2 2 3 4" xfId="28452"/>
    <cellStyle name="Vírgula 2 7 3 2 2 2 3 5" xfId="45734"/>
    <cellStyle name="Vírgula 2 7 3 2 2 2 3 6" xfId="23879"/>
    <cellStyle name="Vírgula 2 7 3 2 2 2 4" xfId="29982"/>
    <cellStyle name="Vírgula 2 7 3 2 2 2 4 2" xfId="39125"/>
    <cellStyle name="Vírgula 2 7 3 2 2 2 5" xfId="34554"/>
    <cellStyle name="Vírgula 2 7 3 2 2 2 6" xfId="25411"/>
    <cellStyle name="Vírgula 2 7 3 2 2 2 7" xfId="43449"/>
    <cellStyle name="Vírgula 2 7 3 2 2 2 8" xfId="20838"/>
    <cellStyle name="Vírgula 2 7 3 2 2 3" xfId="6465"/>
    <cellStyle name="Vírgula 2 7 3 2 2 3 2" xfId="13055"/>
    <cellStyle name="Vírgula 2 7 3 2 2 3 2 2" xfId="32008"/>
    <cellStyle name="Vírgula 2 7 3 2 2 3 2 2 2" xfId="41151"/>
    <cellStyle name="Vírgula 2 7 3 2 2 3 2 3" xfId="36580"/>
    <cellStyle name="Vírgula 2 7 3 2 2 3 2 4" xfId="27437"/>
    <cellStyle name="Vírgula 2 7 3 2 2 3 2 5" xfId="44971"/>
    <cellStyle name="Vírgula 2 7 3 2 2 3 2 6" xfId="22864"/>
    <cellStyle name="Vírgula 2 7 3 2 2 3 3" xfId="19645"/>
    <cellStyle name="Vírgula 2 7 3 2 2 3 3 2" xfId="33529"/>
    <cellStyle name="Vírgula 2 7 3 2 2 3 3 2 2" xfId="42672"/>
    <cellStyle name="Vírgula 2 7 3 2 2 3 3 3" xfId="38101"/>
    <cellStyle name="Vírgula 2 7 3 2 2 3 3 4" xfId="28958"/>
    <cellStyle name="Vírgula 2 7 3 2 2 3 3 5" xfId="46114"/>
    <cellStyle name="Vírgula 2 7 3 2 2 3 3 6" xfId="24385"/>
    <cellStyle name="Vírgula 2 7 3 2 2 3 4" xfId="30488"/>
    <cellStyle name="Vírgula 2 7 3 2 2 3 4 2" xfId="39631"/>
    <cellStyle name="Vírgula 2 7 3 2 2 3 5" xfId="35060"/>
    <cellStyle name="Vírgula 2 7 3 2 2 3 6" xfId="25917"/>
    <cellStyle name="Vírgula 2 7 3 2 2 3 7" xfId="43829"/>
    <cellStyle name="Vírgula 2 7 3 2 2 3 8" xfId="21344"/>
    <cellStyle name="Vírgula 2 7 3 2 2 4" xfId="8668"/>
    <cellStyle name="Vírgula 2 7 3 2 2 4 2" xfId="30995"/>
    <cellStyle name="Vírgula 2 7 3 2 2 4 2 2" xfId="40138"/>
    <cellStyle name="Vírgula 2 7 3 2 2 4 3" xfId="35567"/>
    <cellStyle name="Vírgula 2 7 3 2 2 4 4" xfId="26424"/>
    <cellStyle name="Vírgula 2 7 3 2 2 4 5" xfId="44210"/>
    <cellStyle name="Vírgula 2 7 3 2 2 4 6" xfId="21851"/>
    <cellStyle name="Vírgula 2 7 3 2 2 5" xfId="15258"/>
    <cellStyle name="Vírgula 2 7 3 2 2 5 2" xfId="32516"/>
    <cellStyle name="Vírgula 2 7 3 2 2 5 2 2" xfId="41659"/>
    <cellStyle name="Vírgula 2 7 3 2 2 5 3" xfId="37088"/>
    <cellStyle name="Vírgula 2 7 3 2 2 5 4" xfId="27945"/>
    <cellStyle name="Vírgula 2 7 3 2 2 5 5" xfId="45353"/>
    <cellStyle name="Vírgula 2 7 3 2 2 5 6" xfId="23372"/>
    <cellStyle name="Vírgula 2 7 3 2 2 6" xfId="29475"/>
    <cellStyle name="Vírgula 2 7 3 2 2 6 2" xfId="38618"/>
    <cellStyle name="Vírgula 2 7 3 2 2 7" xfId="34047"/>
    <cellStyle name="Vírgula 2 7 3 2 2 8" xfId="24904"/>
    <cellStyle name="Vírgula 2 7 3 2 2 9" xfId="43068"/>
    <cellStyle name="Vírgula 2 7 3 2 3" xfId="3168"/>
    <cellStyle name="Vírgula 2 7 3 2 3 2" xfId="9758"/>
    <cellStyle name="Vírgula 2 7 3 2 3 2 2" xfId="31249"/>
    <cellStyle name="Vírgula 2 7 3 2 3 2 2 2" xfId="40392"/>
    <cellStyle name="Vírgula 2 7 3 2 3 2 3" xfId="35821"/>
    <cellStyle name="Vírgula 2 7 3 2 3 2 4" xfId="26678"/>
    <cellStyle name="Vírgula 2 7 3 2 3 2 5" xfId="44401"/>
    <cellStyle name="Vírgula 2 7 3 2 3 2 6" xfId="22105"/>
    <cellStyle name="Vírgula 2 7 3 2 3 3" xfId="16348"/>
    <cellStyle name="Vírgula 2 7 3 2 3 3 2" xfId="32770"/>
    <cellStyle name="Vírgula 2 7 3 2 3 3 2 2" xfId="41913"/>
    <cellStyle name="Vírgula 2 7 3 2 3 3 3" xfId="37342"/>
    <cellStyle name="Vírgula 2 7 3 2 3 3 4" xfId="28199"/>
    <cellStyle name="Vírgula 2 7 3 2 3 3 5" xfId="45544"/>
    <cellStyle name="Vírgula 2 7 3 2 3 3 6" xfId="23626"/>
    <cellStyle name="Vírgula 2 7 3 2 3 4" xfId="29729"/>
    <cellStyle name="Vírgula 2 7 3 2 3 4 2" xfId="38872"/>
    <cellStyle name="Vírgula 2 7 3 2 3 5" xfId="34301"/>
    <cellStyle name="Vírgula 2 7 3 2 3 6" xfId="25158"/>
    <cellStyle name="Vírgula 2 7 3 2 3 7" xfId="43259"/>
    <cellStyle name="Vírgula 2 7 3 2 3 8" xfId="20585"/>
    <cellStyle name="Vírgula 2 7 3 2 4" xfId="5366"/>
    <cellStyle name="Vírgula 2 7 3 2 4 2" xfId="11956"/>
    <cellStyle name="Vírgula 2 7 3 2 4 2 2" xfId="31755"/>
    <cellStyle name="Vírgula 2 7 3 2 4 2 2 2" xfId="40898"/>
    <cellStyle name="Vírgula 2 7 3 2 4 2 3" xfId="36327"/>
    <cellStyle name="Vírgula 2 7 3 2 4 2 4" xfId="27184"/>
    <cellStyle name="Vírgula 2 7 3 2 4 2 5" xfId="44781"/>
    <cellStyle name="Vírgula 2 7 3 2 4 2 6" xfId="22611"/>
    <cellStyle name="Vírgula 2 7 3 2 4 3" xfId="18546"/>
    <cellStyle name="Vírgula 2 7 3 2 4 3 2" xfId="33276"/>
    <cellStyle name="Vírgula 2 7 3 2 4 3 2 2" xfId="42419"/>
    <cellStyle name="Vírgula 2 7 3 2 4 3 3" xfId="37848"/>
    <cellStyle name="Vírgula 2 7 3 2 4 3 4" xfId="28705"/>
    <cellStyle name="Vírgula 2 7 3 2 4 3 5" xfId="45924"/>
    <cellStyle name="Vírgula 2 7 3 2 4 3 6" xfId="24132"/>
    <cellStyle name="Vírgula 2 7 3 2 4 4" xfId="30235"/>
    <cellStyle name="Vírgula 2 7 3 2 4 4 2" xfId="39378"/>
    <cellStyle name="Vírgula 2 7 3 2 4 5" xfId="34807"/>
    <cellStyle name="Vírgula 2 7 3 2 4 6" xfId="25664"/>
    <cellStyle name="Vírgula 2 7 3 2 4 7" xfId="43639"/>
    <cellStyle name="Vírgula 2 7 3 2 4 8" xfId="21091"/>
    <cellStyle name="Vírgula 2 7 3 2 5" xfId="7569"/>
    <cellStyle name="Vírgula 2 7 3 2 5 2" xfId="30742"/>
    <cellStyle name="Vírgula 2 7 3 2 5 2 2" xfId="39885"/>
    <cellStyle name="Vírgula 2 7 3 2 5 3" xfId="35314"/>
    <cellStyle name="Vírgula 2 7 3 2 5 4" xfId="26171"/>
    <cellStyle name="Vírgula 2 7 3 2 5 5" xfId="44020"/>
    <cellStyle name="Vírgula 2 7 3 2 5 6" xfId="21598"/>
    <cellStyle name="Vírgula 2 7 3 2 6" xfId="14159"/>
    <cellStyle name="Vírgula 2 7 3 2 6 2" xfId="32263"/>
    <cellStyle name="Vírgula 2 7 3 2 6 2 2" xfId="41406"/>
    <cellStyle name="Vírgula 2 7 3 2 6 3" xfId="36835"/>
    <cellStyle name="Vírgula 2 7 3 2 6 4" xfId="27692"/>
    <cellStyle name="Vírgula 2 7 3 2 6 5" xfId="45163"/>
    <cellStyle name="Vírgula 2 7 3 2 6 6" xfId="23119"/>
    <cellStyle name="Vírgula 2 7 3 2 7" xfId="29221"/>
    <cellStyle name="Vírgula 2 7 3 2 7 2" xfId="38364"/>
    <cellStyle name="Vírgula 2 7 3 2 8" xfId="33793"/>
    <cellStyle name="Vírgula 2 7 3 2 9" xfId="24650"/>
    <cellStyle name="Vírgula 2 7 3 3" xfId="1525"/>
    <cellStyle name="Vírgula 2 7 3 3 10" xfId="20202"/>
    <cellStyle name="Vírgula 2 7 3 3 2" xfId="3716"/>
    <cellStyle name="Vírgula 2 7 3 3 2 2" xfId="10306"/>
    <cellStyle name="Vírgula 2 7 3 3 2 2 2" xfId="31373"/>
    <cellStyle name="Vírgula 2 7 3 3 2 2 2 2" xfId="40516"/>
    <cellStyle name="Vírgula 2 7 3 3 2 2 3" xfId="35945"/>
    <cellStyle name="Vírgula 2 7 3 3 2 2 4" xfId="26802"/>
    <cellStyle name="Vírgula 2 7 3 3 2 2 5" xfId="44494"/>
    <cellStyle name="Vírgula 2 7 3 3 2 2 6" xfId="22229"/>
    <cellStyle name="Vírgula 2 7 3 3 2 3" xfId="16896"/>
    <cellStyle name="Vírgula 2 7 3 3 2 3 2" xfId="32894"/>
    <cellStyle name="Vírgula 2 7 3 3 2 3 2 2" xfId="42037"/>
    <cellStyle name="Vírgula 2 7 3 3 2 3 3" xfId="37466"/>
    <cellStyle name="Vírgula 2 7 3 3 2 3 4" xfId="28323"/>
    <cellStyle name="Vírgula 2 7 3 3 2 3 5" xfId="45637"/>
    <cellStyle name="Vírgula 2 7 3 3 2 3 6" xfId="23750"/>
    <cellStyle name="Vírgula 2 7 3 3 2 4" xfId="29853"/>
    <cellStyle name="Vírgula 2 7 3 3 2 4 2" xfId="38996"/>
    <cellStyle name="Vírgula 2 7 3 3 2 5" xfId="34425"/>
    <cellStyle name="Vírgula 2 7 3 3 2 6" xfId="25282"/>
    <cellStyle name="Vírgula 2 7 3 3 2 7" xfId="43352"/>
    <cellStyle name="Vírgula 2 7 3 3 2 8" xfId="20709"/>
    <cellStyle name="Vírgula 2 7 3 3 3" xfId="5914"/>
    <cellStyle name="Vírgula 2 7 3 3 3 2" xfId="12504"/>
    <cellStyle name="Vírgula 2 7 3 3 3 2 2" xfId="31879"/>
    <cellStyle name="Vírgula 2 7 3 3 3 2 2 2" xfId="41022"/>
    <cellStyle name="Vírgula 2 7 3 3 3 2 3" xfId="36451"/>
    <cellStyle name="Vírgula 2 7 3 3 3 2 4" xfId="27308"/>
    <cellStyle name="Vírgula 2 7 3 3 3 2 5" xfId="44874"/>
    <cellStyle name="Vírgula 2 7 3 3 3 2 6" xfId="22735"/>
    <cellStyle name="Vírgula 2 7 3 3 3 3" xfId="19094"/>
    <cellStyle name="Vírgula 2 7 3 3 3 3 2" xfId="33400"/>
    <cellStyle name="Vírgula 2 7 3 3 3 3 2 2" xfId="42543"/>
    <cellStyle name="Vírgula 2 7 3 3 3 3 3" xfId="37972"/>
    <cellStyle name="Vírgula 2 7 3 3 3 3 4" xfId="28829"/>
    <cellStyle name="Vírgula 2 7 3 3 3 3 5" xfId="46017"/>
    <cellStyle name="Vírgula 2 7 3 3 3 3 6" xfId="24256"/>
    <cellStyle name="Vírgula 2 7 3 3 3 4" xfId="30359"/>
    <cellStyle name="Vírgula 2 7 3 3 3 4 2" xfId="39502"/>
    <cellStyle name="Vírgula 2 7 3 3 3 5" xfId="34931"/>
    <cellStyle name="Vírgula 2 7 3 3 3 6" xfId="25788"/>
    <cellStyle name="Vírgula 2 7 3 3 3 7" xfId="43732"/>
    <cellStyle name="Vírgula 2 7 3 3 3 8" xfId="21215"/>
    <cellStyle name="Vírgula 2 7 3 3 4" xfId="8117"/>
    <cellStyle name="Vírgula 2 7 3 3 4 2" xfId="30866"/>
    <cellStyle name="Vírgula 2 7 3 3 4 2 2" xfId="40009"/>
    <cellStyle name="Vírgula 2 7 3 3 4 3" xfId="35438"/>
    <cellStyle name="Vírgula 2 7 3 3 4 4" xfId="26295"/>
    <cellStyle name="Vírgula 2 7 3 3 4 5" xfId="44113"/>
    <cellStyle name="Vírgula 2 7 3 3 4 6" xfId="21722"/>
    <cellStyle name="Vírgula 2 7 3 3 5" xfId="14707"/>
    <cellStyle name="Vírgula 2 7 3 3 5 2" xfId="32387"/>
    <cellStyle name="Vírgula 2 7 3 3 5 2 2" xfId="41530"/>
    <cellStyle name="Vírgula 2 7 3 3 5 3" xfId="36959"/>
    <cellStyle name="Vírgula 2 7 3 3 5 4" xfId="27816"/>
    <cellStyle name="Vírgula 2 7 3 3 5 5" xfId="45256"/>
    <cellStyle name="Vírgula 2 7 3 3 5 6" xfId="23243"/>
    <cellStyle name="Vírgula 2 7 3 3 6" xfId="29346"/>
    <cellStyle name="Vírgula 2 7 3 3 6 2" xfId="38489"/>
    <cellStyle name="Vírgula 2 7 3 3 7" xfId="33918"/>
    <cellStyle name="Vírgula 2 7 3 3 8" xfId="24775"/>
    <cellStyle name="Vírgula 2 7 3 3 9" xfId="42971"/>
    <cellStyle name="Vírgula 2 7 3 4" xfId="2617"/>
    <cellStyle name="Vírgula 2 7 3 4 2" xfId="9207"/>
    <cellStyle name="Vírgula 2 7 3 4 2 2" xfId="31120"/>
    <cellStyle name="Vírgula 2 7 3 4 2 2 2" xfId="40263"/>
    <cellStyle name="Vírgula 2 7 3 4 2 3" xfId="35692"/>
    <cellStyle name="Vírgula 2 7 3 4 2 4" xfId="26549"/>
    <cellStyle name="Vírgula 2 7 3 4 2 5" xfId="44304"/>
    <cellStyle name="Vírgula 2 7 3 4 2 6" xfId="21976"/>
    <cellStyle name="Vírgula 2 7 3 4 3" xfId="15797"/>
    <cellStyle name="Vírgula 2 7 3 4 3 2" xfId="32641"/>
    <cellStyle name="Vírgula 2 7 3 4 3 2 2" xfId="41784"/>
    <cellStyle name="Vírgula 2 7 3 4 3 3" xfId="37213"/>
    <cellStyle name="Vírgula 2 7 3 4 3 4" xfId="28070"/>
    <cellStyle name="Vírgula 2 7 3 4 3 5" xfId="45447"/>
    <cellStyle name="Vírgula 2 7 3 4 3 6" xfId="23497"/>
    <cellStyle name="Vírgula 2 7 3 4 4" xfId="29600"/>
    <cellStyle name="Vírgula 2 7 3 4 4 2" xfId="38743"/>
    <cellStyle name="Vírgula 2 7 3 4 5" xfId="34172"/>
    <cellStyle name="Vírgula 2 7 3 4 6" xfId="25029"/>
    <cellStyle name="Vírgula 2 7 3 4 7" xfId="43162"/>
    <cellStyle name="Vírgula 2 7 3 4 8" xfId="20456"/>
    <cellStyle name="Vírgula 2 7 3 5" xfId="4803"/>
    <cellStyle name="Vírgula 2 7 3 5 2" xfId="11393"/>
    <cellStyle name="Vírgula 2 7 3 5 2 2" xfId="31626"/>
    <cellStyle name="Vírgula 2 7 3 5 2 2 2" xfId="40769"/>
    <cellStyle name="Vírgula 2 7 3 5 2 3" xfId="36198"/>
    <cellStyle name="Vírgula 2 7 3 5 2 4" xfId="27055"/>
    <cellStyle name="Vírgula 2 7 3 5 2 5" xfId="44684"/>
    <cellStyle name="Vírgula 2 7 3 5 2 6" xfId="22482"/>
    <cellStyle name="Vírgula 2 7 3 5 3" xfId="17983"/>
    <cellStyle name="Vírgula 2 7 3 5 3 2" xfId="33147"/>
    <cellStyle name="Vírgula 2 7 3 5 3 2 2" xfId="42290"/>
    <cellStyle name="Vírgula 2 7 3 5 3 3" xfId="37719"/>
    <cellStyle name="Vírgula 2 7 3 5 3 4" xfId="28576"/>
    <cellStyle name="Vírgula 2 7 3 5 3 5" xfId="45827"/>
    <cellStyle name="Vírgula 2 7 3 5 3 6" xfId="24003"/>
    <cellStyle name="Vírgula 2 7 3 5 4" xfId="30106"/>
    <cellStyle name="Vírgula 2 7 3 5 4 2" xfId="39249"/>
    <cellStyle name="Vírgula 2 7 3 5 5" xfId="34678"/>
    <cellStyle name="Vírgula 2 7 3 5 6" xfId="25535"/>
    <cellStyle name="Vírgula 2 7 3 5 7" xfId="43542"/>
    <cellStyle name="Vírgula 2 7 3 5 8" xfId="20962"/>
    <cellStyle name="Vírgula 2 7 3 6" xfId="7006"/>
    <cellStyle name="Vírgula 2 7 3 6 2" xfId="30613"/>
    <cellStyle name="Vírgula 2 7 3 6 2 2" xfId="39756"/>
    <cellStyle name="Vírgula 2 7 3 6 3" xfId="35185"/>
    <cellStyle name="Vírgula 2 7 3 6 4" xfId="26042"/>
    <cellStyle name="Vírgula 2 7 3 6 5" xfId="43923"/>
    <cellStyle name="Vírgula 2 7 3 6 6" xfId="21469"/>
    <cellStyle name="Vírgula 2 7 3 7" xfId="13596"/>
    <cellStyle name="Vírgula 2 7 3 7 2" xfId="32134"/>
    <cellStyle name="Vírgula 2 7 3 7 2 2" xfId="41277"/>
    <cellStyle name="Vírgula 2 7 3 7 3" xfId="36706"/>
    <cellStyle name="Vírgula 2 7 3 7 4" xfId="27563"/>
    <cellStyle name="Vírgula 2 7 3 7 5" xfId="45066"/>
    <cellStyle name="Vírgula 2 7 3 7 6" xfId="22990"/>
    <cellStyle name="Vírgula 2 7 3 8" xfId="29092"/>
    <cellStyle name="Vírgula 2 7 3 8 2" xfId="38235"/>
    <cellStyle name="Vírgula 2 7 3 9" xfId="33664"/>
    <cellStyle name="Vírgula 2 7 4" xfId="718"/>
    <cellStyle name="Vírgula 2 7 4 10" xfId="42833"/>
    <cellStyle name="Vírgula 2 7 4 11" xfId="20017"/>
    <cellStyle name="Vírgula 2 7 4 2" xfId="1821"/>
    <cellStyle name="Vírgula 2 7 4 2 10" xfId="20271"/>
    <cellStyle name="Vírgula 2 7 4 2 2" xfId="4011"/>
    <cellStyle name="Vírgula 2 7 4 2 2 2" xfId="10601"/>
    <cellStyle name="Vírgula 2 7 4 2 2 2 2" xfId="31442"/>
    <cellStyle name="Vírgula 2 7 4 2 2 2 2 2" xfId="40585"/>
    <cellStyle name="Vírgula 2 7 4 2 2 2 3" xfId="36014"/>
    <cellStyle name="Vírgula 2 7 4 2 2 2 4" xfId="26871"/>
    <cellStyle name="Vírgula 2 7 4 2 2 2 5" xfId="44546"/>
    <cellStyle name="Vírgula 2 7 4 2 2 2 6" xfId="22298"/>
    <cellStyle name="Vírgula 2 7 4 2 2 3" xfId="17191"/>
    <cellStyle name="Vírgula 2 7 4 2 2 3 2" xfId="32963"/>
    <cellStyle name="Vírgula 2 7 4 2 2 3 2 2" xfId="42106"/>
    <cellStyle name="Vírgula 2 7 4 2 2 3 3" xfId="37535"/>
    <cellStyle name="Vírgula 2 7 4 2 2 3 4" xfId="28392"/>
    <cellStyle name="Vírgula 2 7 4 2 2 3 5" xfId="45689"/>
    <cellStyle name="Vírgula 2 7 4 2 2 3 6" xfId="23819"/>
    <cellStyle name="Vírgula 2 7 4 2 2 4" xfId="29922"/>
    <cellStyle name="Vírgula 2 7 4 2 2 4 2" xfId="39065"/>
    <cellStyle name="Vírgula 2 7 4 2 2 5" xfId="34494"/>
    <cellStyle name="Vírgula 2 7 4 2 2 6" xfId="25351"/>
    <cellStyle name="Vírgula 2 7 4 2 2 7" xfId="43404"/>
    <cellStyle name="Vírgula 2 7 4 2 2 8" xfId="20778"/>
    <cellStyle name="Vírgula 2 7 4 2 3" xfId="6209"/>
    <cellStyle name="Vírgula 2 7 4 2 3 2" xfId="12799"/>
    <cellStyle name="Vírgula 2 7 4 2 3 2 2" xfId="31948"/>
    <cellStyle name="Vírgula 2 7 4 2 3 2 2 2" xfId="41091"/>
    <cellStyle name="Vírgula 2 7 4 2 3 2 3" xfId="36520"/>
    <cellStyle name="Vírgula 2 7 4 2 3 2 4" xfId="27377"/>
    <cellStyle name="Vírgula 2 7 4 2 3 2 5" xfId="44926"/>
    <cellStyle name="Vírgula 2 7 4 2 3 2 6" xfId="22804"/>
    <cellStyle name="Vírgula 2 7 4 2 3 3" xfId="19389"/>
    <cellStyle name="Vírgula 2 7 4 2 3 3 2" xfId="33469"/>
    <cellStyle name="Vírgula 2 7 4 2 3 3 2 2" xfId="42612"/>
    <cellStyle name="Vírgula 2 7 4 2 3 3 3" xfId="38041"/>
    <cellStyle name="Vírgula 2 7 4 2 3 3 4" xfId="28898"/>
    <cellStyle name="Vírgula 2 7 4 2 3 3 5" xfId="46069"/>
    <cellStyle name="Vírgula 2 7 4 2 3 3 6" xfId="24325"/>
    <cellStyle name="Vírgula 2 7 4 2 3 4" xfId="30428"/>
    <cellStyle name="Vírgula 2 7 4 2 3 4 2" xfId="39571"/>
    <cellStyle name="Vírgula 2 7 4 2 3 5" xfId="35000"/>
    <cellStyle name="Vírgula 2 7 4 2 3 6" xfId="25857"/>
    <cellStyle name="Vírgula 2 7 4 2 3 7" xfId="43784"/>
    <cellStyle name="Vírgula 2 7 4 2 3 8" xfId="21284"/>
    <cellStyle name="Vírgula 2 7 4 2 4" xfId="8412"/>
    <cellStyle name="Vírgula 2 7 4 2 4 2" xfId="30935"/>
    <cellStyle name="Vírgula 2 7 4 2 4 2 2" xfId="40078"/>
    <cellStyle name="Vírgula 2 7 4 2 4 3" xfId="35507"/>
    <cellStyle name="Vírgula 2 7 4 2 4 4" xfId="26364"/>
    <cellStyle name="Vírgula 2 7 4 2 4 5" xfId="44165"/>
    <cellStyle name="Vírgula 2 7 4 2 4 6" xfId="21791"/>
    <cellStyle name="Vírgula 2 7 4 2 5" xfId="15002"/>
    <cellStyle name="Vírgula 2 7 4 2 5 2" xfId="32456"/>
    <cellStyle name="Vírgula 2 7 4 2 5 2 2" xfId="41599"/>
    <cellStyle name="Vírgula 2 7 4 2 5 3" xfId="37028"/>
    <cellStyle name="Vírgula 2 7 4 2 5 4" xfId="27885"/>
    <cellStyle name="Vírgula 2 7 4 2 5 5" xfId="45308"/>
    <cellStyle name="Vírgula 2 7 4 2 5 6" xfId="23312"/>
    <cellStyle name="Vírgula 2 7 4 2 6" xfId="29415"/>
    <cellStyle name="Vírgula 2 7 4 2 6 2" xfId="38558"/>
    <cellStyle name="Vírgula 2 7 4 2 7" xfId="33987"/>
    <cellStyle name="Vírgula 2 7 4 2 8" xfId="24844"/>
    <cellStyle name="Vírgula 2 7 4 2 9" xfId="43023"/>
    <cellStyle name="Vírgula 2 7 4 3" xfId="2912"/>
    <cellStyle name="Vírgula 2 7 4 3 2" xfId="9502"/>
    <cellStyle name="Vírgula 2 7 4 3 2 2" xfId="31189"/>
    <cellStyle name="Vírgula 2 7 4 3 2 2 2" xfId="40332"/>
    <cellStyle name="Vírgula 2 7 4 3 2 3" xfId="35761"/>
    <cellStyle name="Vírgula 2 7 4 3 2 4" xfId="26618"/>
    <cellStyle name="Vírgula 2 7 4 3 2 5" xfId="44356"/>
    <cellStyle name="Vírgula 2 7 4 3 2 6" xfId="22045"/>
    <cellStyle name="Vírgula 2 7 4 3 3" xfId="16092"/>
    <cellStyle name="Vírgula 2 7 4 3 3 2" xfId="32710"/>
    <cellStyle name="Vírgula 2 7 4 3 3 2 2" xfId="41853"/>
    <cellStyle name="Vírgula 2 7 4 3 3 3" xfId="37282"/>
    <cellStyle name="Vírgula 2 7 4 3 3 4" xfId="28139"/>
    <cellStyle name="Vírgula 2 7 4 3 3 5" xfId="45499"/>
    <cellStyle name="Vírgula 2 7 4 3 3 6" xfId="23566"/>
    <cellStyle name="Vírgula 2 7 4 3 4" xfId="29669"/>
    <cellStyle name="Vírgula 2 7 4 3 4 2" xfId="38812"/>
    <cellStyle name="Vírgula 2 7 4 3 5" xfId="34241"/>
    <cellStyle name="Vírgula 2 7 4 3 6" xfId="25098"/>
    <cellStyle name="Vírgula 2 7 4 3 7" xfId="43214"/>
    <cellStyle name="Vírgula 2 7 4 3 8" xfId="20525"/>
    <cellStyle name="Vírgula 2 7 4 4" xfId="5110"/>
    <cellStyle name="Vírgula 2 7 4 4 2" xfId="11700"/>
    <cellStyle name="Vírgula 2 7 4 4 2 2" xfId="31695"/>
    <cellStyle name="Vírgula 2 7 4 4 2 2 2" xfId="40838"/>
    <cellStyle name="Vírgula 2 7 4 4 2 3" xfId="36267"/>
    <cellStyle name="Vírgula 2 7 4 4 2 4" xfId="27124"/>
    <cellStyle name="Vírgula 2 7 4 4 2 5" xfId="44736"/>
    <cellStyle name="Vírgula 2 7 4 4 2 6" xfId="22551"/>
    <cellStyle name="Vírgula 2 7 4 4 3" xfId="18290"/>
    <cellStyle name="Vírgula 2 7 4 4 3 2" xfId="33216"/>
    <cellStyle name="Vírgula 2 7 4 4 3 2 2" xfId="42359"/>
    <cellStyle name="Vírgula 2 7 4 4 3 3" xfId="37788"/>
    <cellStyle name="Vírgula 2 7 4 4 3 4" xfId="28645"/>
    <cellStyle name="Vírgula 2 7 4 4 3 5" xfId="45879"/>
    <cellStyle name="Vírgula 2 7 4 4 3 6" xfId="24072"/>
    <cellStyle name="Vírgula 2 7 4 4 4" xfId="30175"/>
    <cellStyle name="Vírgula 2 7 4 4 4 2" xfId="39318"/>
    <cellStyle name="Vírgula 2 7 4 4 5" xfId="34747"/>
    <cellStyle name="Vírgula 2 7 4 4 6" xfId="25604"/>
    <cellStyle name="Vírgula 2 7 4 4 7" xfId="43594"/>
    <cellStyle name="Vírgula 2 7 4 4 8" xfId="21031"/>
    <cellStyle name="Vírgula 2 7 4 5" xfId="7313"/>
    <cellStyle name="Vírgula 2 7 4 5 2" xfId="30682"/>
    <cellStyle name="Vírgula 2 7 4 5 2 2" xfId="39825"/>
    <cellStyle name="Vírgula 2 7 4 5 3" xfId="35254"/>
    <cellStyle name="Vírgula 2 7 4 5 4" xfId="26111"/>
    <cellStyle name="Vírgula 2 7 4 5 5" xfId="43975"/>
    <cellStyle name="Vírgula 2 7 4 5 6" xfId="21538"/>
    <cellStyle name="Vírgula 2 7 4 6" xfId="13903"/>
    <cellStyle name="Vírgula 2 7 4 6 2" xfId="32203"/>
    <cellStyle name="Vírgula 2 7 4 6 2 2" xfId="41346"/>
    <cellStyle name="Vírgula 2 7 4 6 3" xfId="36775"/>
    <cellStyle name="Vírgula 2 7 4 6 4" xfId="27632"/>
    <cellStyle name="Vírgula 2 7 4 6 5" xfId="45118"/>
    <cellStyle name="Vírgula 2 7 4 6 6" xfId="23059"/>
    <cellStyle name="Vírgula 2 7 4 7" xfId="29161"/>
    <cellStyle name="Vírgula 2 7 4 7 2" xfId="38304"/>
    <cellStyle name="Vírgula 2 7 4 8" xfId="33733"/>
    <cellStyle name="Vírgula 2 7 4 9" xfId="24590"/>
    <cellStyle name="Vírgula 2 7 5" xfId="1269"/>
    <cellStyle name="Vírgula 2 7 5 10" xfId="20142"/>
    <cellStyle name="Vírgula 2 7 5 2" xfId="3460"/>
    <cellStyle name="Vírgula 2 7 5 2 2" xfId="10050"/>
    <cellStyle name="Vírgula 2 7 5 2 2 2" xfId="31313"/>
    <cellStyle name="Vírgula 2 7 5 2 2 2 2" xfId="40456"/>
    <cellStyle name="Vírgula 2 7 5 2 2 3" xfId="35885"/>
    <cellStyle name="Vírgula 2 7 5 2 2 4" xfId="26742"/>
    <cellStyle name="Vírgula 2 7 5 2 2 5" xfId="44449"/>
    <cellStyle name="Vírgula 2 7 5 2 2 6" xfId="22169"/>
    <cellStyle name="Vírgula 2 7 5 2 3" xfId="16640"/>
    <cellStyle name="Vírgula 2 7 5 2 3 2" xfId="32834"/>
    <cellStyle name="Vírgula 2 7 5 2 3 2 2" xfId="41977"/>
    <cellStyle name="Vírgula 2 7 5 2 3 3" xfId="37406"/>
    <cellStyle name="Vírgula 2 7 5 2 3 4" xfId="28263"/>
    <cellStyle name="Vírgula 2 7 5 2 3 5" xfId="45592"/>
    <cellStyle name="Vírgula 2 7 5 2 3 6" xfId="23690"/>
    <cellStyle name="Vírgula 2 7 5 2 4" xfId="29793"/>
    <cellStyle name="Vírgula 2 7 5 2 4 2" xfId="38936"/>
    <cellStyle name="Vírgula 2 7 5 2 5" xfId="34365"/>
    <cellStyle name="Vírgula 2 7 5 2 6" xfId="25222"/>
    <cellStyle name="Vírgula 2 7 5 2 7" xfId="43307"/>
    <cellStyle name="Vírgula 2 7 5 2 8" xfId="20649"/>
    <cellStyle name="Vírgula 2 7 5 3" xfId="5658"/>
    <cellStyle name="Vírgula 2 7 5 3 2" xfId="12248"/>
    <cellStyle name="Vírgula 2 7 5 3 2 2" xfId="31819"/>
    <cellStyle name="Vírgula 2 7 5 3 2 2 2" xfId="40962"/>
    <cellStyle name="Vírgula 2 7 5 3 2 3" xfId="36391"/>
    <cellStyle name="Vírgula 2 7 5 3 2 4" xfId="27248"/>
    <cellStyle name="Vírgula 2 7 5 3 2 5" xfId="44829"/>
    <cellStyle name="Vírgula 2 7 5 3 2 6" xfId="22675"/>
    <cellStyle name="Vírgula 2 7 5 3 3" xfId="18838"/>
    <cellStyle name="Vírgula 2 7 5 3 3 2" xfId="33340"/>
    <cellStyle name="Vírgula 2 7 5 3 3 2 2" xfId="42483"/>
    <cellStyle name="Vírgula 2 7 5 3 3 3" xfId="37912"/>
    <cellStyle name="Vírgula 2 7 5 3 3 4" xfId="28769"/>
    <cellStyle name="Vírgula 2 7 5 3 3 5" xfId="45972"/>
    <cellStyle name="Vírgula 2 7 5 3 3 6" xfId="24196"/>
    <cellStyle name="Vírgula 2 7 5 3 4" xfId="30299"/>
    <cellStyle name="Vírgula 2 7 5 3 4 2" xfId="39442"/>
    <cellStyle name="Vírgula 2 7 5 3 5" xfId="34871"/>
    <cellStyle name="Vírgula 2 7 5 3 6" xfId="25728"/>
    <cellStyle name="Vírgula 2 7 5 3 7" xfId="43687"/>
    <cellStyle name="Vírgula 2 7 5 3 8" xfId="21155"/>
    <cellStyle name="Vírgula 2 7 5 4" xfId="7861"/>
    <cellStyle name="Vírgula 2 7 5 4 2" xfId="30806"/>
    <cellStyle name="Vírgula 2 7 5 4 2 2" xfId="39949"/>
    <cellStyle name="Vírgula 2 7 5 4 3" xfId="35378"/>
    <cellStyle name="Vírgula 2 7 5 4 4" xfId="26235"/>
    <cellStyle name="Vírgula 2 7 5 4 5" xfId="44068"/>
    <cellStyle name="Vírgula 2 7 5 4 6" xfId="21662"/>
    <cellStyle name="Vírgula 2 7 5 5" xfId="14451"/>
    <cellStyle name="Vírgula 2 7 5 5 2" xfId="32327"/>
    <cellStyle name="Vírgula 2 7 5 5 2 2" xfId="41470"/>
    <cellStyle name="Vírgula 2 7 5 5 3" xfId="36899"/>
    <cellStyle name="Vírgula 2 7 5 5 4" xfId="27756"/>
    <cellStyle name="Vírgula 2 7 5 5 5" xfId="45211"/>
    <cellStyle name="Vírgula 2 7 5 5 6" xfId="23183"/>
    <cellStyle name="Vírgula 2 7 5 6" xfId="29286"/>
    <cellStyle name="Vírgula 2 7 5 6 2" xfId="38429"/>
    <cellStyle name="Vírgula 2 7 5 7" xfId="33858"/>
    <cellStyle name="Vírgula 2 7 5 8" xfId="24715"/>
    <cellStyle name="Vírgula 2 7 5 9" xfId="42926"/>
    <cellStyle name="Vírgula 2 7 6" xfId="2361"/>
    <cellStyle name="Vírgula 2 7 6 2" xfId="8951"/>
    <cellStyle name="Vírgula 2 7 6 2 2" xfId="31060"/>
    <cellStyle name="Vírgula 2 7 6 2 2 2" xfId="40203"/>
    <cellStyle name="Vírgula 2 7 6 2 3" xfId="35632"/>
    <cellStyle name="Vírgula 2 7 6 2 4" xfId="26489"/>
    <cellStyle name="Vírgula 2 7 6 2 5" xfId="44259"/>
    <cellStyle name="Vírgula 2 7 6 2 6" xfId="21916"/>
    <cellStyle name="Vírgula 2 7 6 3" xfId="15541"/>
    <cellStyle name="Vírgula 2 7 6 3 2" xfId="32581"/>
    <cellStyle name="Vírgula 2 7 6 3 2 2" xfId="41724"/>
    <cellStyle name="Vírgula 2 7 6 3 3" xfId="37153"/>
    <cellStyle name="Vírgula 2 7 6 3 4" xfId="28010"/>
    <cellStyle name="Vírgula 2 7 6 3 5" xfId="45402"/>
    <cellStyle name="Vírgula 2 7 6 3 6" xfId="23437"/>
    <cellStyle name="Vírgula 2 7 6 4" xfId="29540"/>
    <cellStyle name="Vírgula 2 7 6 4 2" xfId="38683"/>
    <cellStyle name="Vírgula 2 7 6 5" xfId="34112"/>
    <cellStyle name="Vírgula 2 7 6 6" xfId="24969"/>
    <cellStyle name="Vírgula 2 7 6 7" xfId="43117"/>
    <cellStyle name="Vírgula 2 7 6 8" xfId="20396"/>
    <cellStyle name="Vírgula 2 7 7" xfId="4547"/>
    <cellStyle name="Vírgula 2 7 7 2" xfId="11137"/>
    <cellStyle name="Vírgula 2 7 7 2 2" xfId="31566"/>
    <cellStyle name="Vírgula 2 7 7 2 2 2" xfId="40709"/>
    <cellStyle name="Vírgula 2 7 7 2 3" xfId="36138"/>
    <cellStyle name="Vírgula 2 7 7 2 4" xfId="26995"/>
    <cellStyle name="Vírgula 2 7 7 2 5" xfId="44639"/>
    <cellStyle name="Vírgula 2 7 7 2 6" xfId="22422"/>
    <cellStyle name="Vírgula 2 7 7 3" xfId="17727"/>
    <cellStyle name="Vírgula 2 7 7 3 2" xfId="33087"/>
    <cellStyle name="Vírgula 2 7 7 3 2 2" xfId="42230"/>
    <cellStyle name="Vírgula 2 7 7 3 3" xfId="37659"/>
    <cellStyle name="Vírgula 2 7 7 3 4" xfId="28516"/>
    <cellStyle name="Vírgula 2 7 7 3 5" xfId="45782"/>
    <cellStyle name="Vírgula 2 7 7 3 6" xfId="23943"/>
    <cellStyle name="Vírgula 2 7 7 4" xfId="30046"/>
    <cellStyle name="Vírgula 2 7 7 4 2" xfId="39189"/>
    <cellStyle name="Vírgula 2 7 7 5" xfId="34618"/>
    <cellStyle name="Vírgula 2 7 7 6" xfId="25475"/>
    <cellStyle name="Vírgula 2 7 7 7" xfId="43497"/>
    <cellStyle name="Vírgula 2 7 7 8" xfId="20902"/>
    <cellStyle name="Vírgula 2 7 8" xfId="6750"/>
    <cellStyle name="Vírgula 2 7 8 2" xfId="30553"/>
    <cellStyle name="Vírgula 2 7 8 2 2" xfId="39696"/>
    <cellStyle name="Vírgula 2 7 8 3" xfId="35125"/>
    <cellStyle name="Vírgula 2 7 8 4" xfId="25982"/>
    <cellStyle name="Vírgula 2 7 8 5" xfId="43878"/>
    <cellStyle name="Vírgula 2 7 8 6" xfId="21409"/>
    <cellStyle name="Vírgula 2 7 9" xfId="13340"/>
    <cellStyle name="Vírgula 2 7 9 2" xfId="32074"/>
    <cellStyle name="Vírgula 2 7 9 2 2" xfId="41217"/>
    <cellStyle name="Vírgula 2 7 9 3" xfId="36646"/>
    <cellStyle name="Vírgula 2 7 9 4" xfId="27503"/>
    <cellStyle name="Vírgula 2 7 9 5" xfId="45021"/>
    <cellStyle name="Vírgula 2 7 9 6" xfId="22930"/>
    <cellStyle name="Vírgula 2 8" xfId="180"/>
    <cellStyle name="Vírgula 2 8 10" xfId="29033"/>
    <cellStyle name="Vírgula 2 8 10 2" xfId="38176"/>
    <cellStyle name="Vírgula 2 8 11" xfId="33605"/>
    <cellStyle name="Vírgula 2 8 12" xfId="24462"/>
    <cellStyle name="Vírgula 2 8 13" xfId="42738"/>
    <cellStyle name="Vírgula 2 8 14" xfId="19889"/>
    <cellStyle name="Vírgula 2 8 2" xfId="298"/>
    <cellStyle name="Vírgula 2 8 2 10" xfId="33634"/>
    <cellStyle name="Vírgula 2 8 2 11" xfId="24491"/>
    <cellStyle name="Vírgula 2 8 2 12" xfId="42759"/>
    <cellStyle name="Vírgula 2 8 2 13" xfId="19918"/>
    <cellStyle name="Vírgula 2 8 2 2" xfId="559"/>
    <cellStyle name="Vírgula 2 8 2 2 10" xfId="24553"/>
    <cellStyle name="Vírgula 2 8 2 2 11" xfId="42805"/>
    <cellStyle name="Vírgula 2 8 2 2 12" xfId="19980"/>
    <cellStyle name="Vírgula 2 8 2 2 2" xfId="1114"/>
    <cellStyle name="Vírgula 2 8 2 2 2 10" xfId="42902"/>
    <cellStyle name="Vírgula 2 8 2 2 2 11" xfId="20109"/>
    <cellStyle name="Vírgula 2 8 2 2 2 2" xfId="2217"/>
    <cellStyle name="Vírgula 2 8 2 2 2 2 10" xfId="20363"/>
    <cellStyle name="Vírgula 2 8 2 2 2 2 2" xfId="4407"/>
    <cellStyle name="Vírgula 2 8 2 2 2 2 2 2" xfId="10997"/>
    <cellStyle name="Vírgula 2 8 2 2 2 2 2 2 2" xfId="31534"/>
    <cellStyle name="Vírgula 2 8 2 2 2 2 2 2 2 2" xfId="40677"/>
    <cellStyle name="Vírgula 2 8 2 2 2 2 2 2 3" xfId="36106"/>
    <cellStyle name="Vírgula 2 8 2 2 2 2 2 2 4" xfId="26963"/>
    <cellStyle name="Vírgula 2 8 2 2 2 2 2 2 5" xfId="44615"/>
    <cellStyle name="Vírgula 2 8 2 2 2 2 2 2 6" xfId="22390"/>
    <cellStyle name="Vírgula 2 8 2 2 2 2 2 3" xfId="17587"/>
    <cellStyle name="Vírgula 2 8 2 2 2 2 2 3 2" xfId="33055"/>
    <cellStyle name="Vírgula 2 8 2 2 2 2 2 3 2 2" xfId="42198"/>
    <cellStyle name="Vírgula 2 8 2 2 2 2 2 3 3" xfId="37627"/>
    <cellStyle name="Vírgula 2 8 2 2 2 2 2 3 4" xfId="28484"/>
    <cellStyle name="Vírgula 2 8 2 2 2 2 2 3 5" xfId="45758"/>
    <cellStyle name="Vírgula 2 8 2 2 2 2 2 3 6" xfId="23911"/>
    <cellStyle name="Vírgula 2 8 2 2 2 2 2 4" xfId="30014"/>
    <cellStyle name="Vírgula 2 8 2 2 2 2 2 4 2" xfId="39157"/>
    <cellStyle name="Vírgula 2 8 2 2 2 2 2 5" xfId="34586"/>
    <cellStyle name="Vírgula 2 8 2 2 2 2 2 6" xfId="25443"/>
    <cellStyle name="Vírgula 2 8 2 2 2 2 2 7" xfId="43473"/>
    <cellStyle name="Vírgula 2 8 2 2 2 2 2 8" xfId="20870"/>
    <cellStyle name="Vírgula 2 8 2 2 2 2 3" xfId="6605"/>
    <cellStyle name="Vírgula 2 8 2 2 2 2 3 2" xfId="13195"/>
    <cellStyle name="Vírgula 2 8 2 2 2 2 3 2 2" xfId="32040"/>
    <cellStyle name="Vírgula 2 8 2 2 2 2 3 2 2 2" xfId="41183"/>
    <cellStyle name="Vírgula 2 8 2 2 2 2 3 2 3" xfId="36612"/>
    <cellStyle name="Vírgula 2 8 2 2 2 2 3 2 4" xfId="27469"/>
    <cellStyle name="Vírgula 2 8 2 2 2 2 3 2 5" xfId="44995"/>
    <cellStyle name="Vírgula 2 8 2 2 2 2 3 2 6" xfId="22896"/>
    <cellStyle name="Vírgula 2 8 2 2 2 2 3 3" xfId="19785"/>
    <cellStyle name="Vírgula 2 8 2 2 2 2 3 3 2" xfId="33561"/>
    <cellStyle name="Vírgula 2 8 2 2 2 2 3 3 2 2" xfId="42704"/>
    <cellStyle name="Vírgula 2 8 2 2 2 2 3 3 3" xfId="38133"/>
    <cellStyle name="Vírgula 2 8 2 2 2 2 3 3 4" xfId="28990"/>
    <cellStyle name="Vírgula 2 8 2 2 2 2 3 3 5" xfId="46138"/>
    <cellStyle name="Vírgula 2 8 2 2 2 2 3 3 6" xfId="24417"/>
    <cellStyle name="Vírgula 2 8 2 2 2 2 3 4" xfId="30520"/>
    <cellStyle name="Vírgula 2 8 2 2 2 2 3 4 2" xfId="39663"/>
    <cellStyle name="Vírgula 2 8 2 2 2 2 3 5" xfId="35092"/>
    <cellStyle name="Vírgula 2 8 2 2 2 2 3 6" xfId="25949"/>
    <cellStyle name="Vírgula 2 8 2 2 2 2 3 7" xfId="43853"/>
    <cellStyle name="Vírgula 2 8 2 2 2 2 3 8" xfId="21376"/>
    <cellStyle name="Vírgula 2 8 2 2 2 2 4" xfId="8808"/>
    <cellStyle name="Vírgula 2 8 2 2 2 2 4 2" xfId="31027"/>
    <cellStyle name="Vírgula 2 8 2 2 2 2 4 2 2" xfId="40170"/>
    <cellStyle name="Vírgula 2 8 2 2 2 2 4 3" xfId="35599"/>
    <cellStyle name="Vírgula 2 8 2 2 2 2 4 4" xfId="26456"/>
    <cellStyle name="Vírgula 2 8 2 2 2 2 4 5" xfId="44234"/>
    <cellStyle name="Vírgula 2 8 2 2 2 2 4 6" xfId="21883"/>
    <cellStyle name="Vírgula 2 8 2 2 2 2 5" xfId="15398"/>
    <cellStyle name="Vírgula 2 8 2 2 2 2 5 2" xfId="32548"/>
    <cellStyle name="Vírgula 2 8 2 2 2 2 5 2 2" xfId="41691"/>
    <cellStyle name="Vírgula 2 8 2 2 2 2 5 3" xfId="37120"/>
    <cellStyle name="Vírgula 2 8 2 2 2 2 5 4" xfId="27977"/>
    <cellStyle name="Vírgula 2 8 2 2 2 2 5 5" xfId="45377"/>
    <cellStyle name="Vírgula 2 8 2 2 2 2 5 6" xfId="23404"/>
    <cellStyle name="Vírgula 2 8 2 2 2 2 6" xfId="29507"/>
    <cellStyle name="Vírgula 2 8 2 2 2 2 6 2" xfId="38650"/>
    <cellStyle name="Vírgula 2 8 2 2 2 2 7" xfId="34079"/>
    <cellStyle name="Vírgula 2 8 2 2 2 2 8" xfId="24936"/>
    <cellStyle name="Vírgula 2 8 2 2 2 2 9" xfId="43092"/>
    <cellStyle name="Vírgula 2 8 2 2 2 3" xfId="3308"/>
    <cellStyle name="Vírgula 2 8 2 2 2 3 2" xfId="9898"/>
    <cellStyle name="Vírgula 2 8 2 2 2 3 2 2" xfId="31281"/>
    <cellStyle name="Vírgula 2 8 2 2 2 3 2 2 2" xfId="40424"/>
    <cellStyle name="Vírgula 2 8 2 2 2 3 2 3" xfId="35853"/>
    <cellStyle name="Vírgula 2 8 2 2 2 3 2 4" xfId="26710"/>
    <cellStyle name="Vírgula 2 8 2 2 2 3 2 5" xfId="44425"/>
    <cellStyle name="Vírgula 2 8 2 2 2 3 2 6" xfId="22137"/>
    <cellStyle name="Vírgula 2 8 2 2 2 3 3" xfId="16488"/>
    <cellStyle name="Vírgula 2 8 2 2 2 3 3 2" xfId="32802"/>
    <cellStyle name="Vírgula 2 8 2 2 2 3 3 2 2" xfId="41945"/>
    <cellStyle name="Vírgula 2 8 2 2 2 3 3 3" xfId="37374"/>
    <cellStyle name="Vírgula 2 8 2 2 2 3 3 4" xfId="28231"/>
    <cellStyle name="Vírgula 2 8 2 2 2 3 3 5" xfId="45568"/>
    <cellStyle name="Vírgula 2 8 2 2 2 3 3 6" xfId="23658"/>
    <cellStyle name="Vírgula 2 8 2 2 2 3 4" xfId="29761"/>
    <cellStyle name="Vírgula 2 8 2 2 2 3 4 2" xfId="38904"/>
    <cellStyle name="Vírgula 2 8 2 2 2 3 5" xfId="34333"/>
    <cellStyle name="Vírgula 2 8 2 2 2 3 6" xfId="25190"/>
    <cellStyle name="Vírgula 2 8 2 2 2 3 7" xfId="43283"/>
    <cellStyle name="Vírgula 2 8 2 2 2 3 8" xfId="20617"/>
    <cellStyle name="Vírgula 2 8 2 2 2 4" xfId="5506"/>
    <cellStyle name="Vírgula 2 8 2 2 2 4 2" xfId="12096"/>
    <cellStyle name="Vírgula 2 8 2 2 2 4 2 2" xfId="31787"/>
    <cellStyle name="Vírgula 2 8 2 2 2 4 2 2 2" xfId="40930"/>
    <cellStyle name="Vírgula 2 8 2 2 2 4 2 3" xfId="36359"/>
    <cellStyle name="Vírgula 2 8 2 2 2 4 2 4" xfId="27216"/>
    <cellStyle name="Vírgula 2 8 2 2 2 4 2 5" xfId="44805"/>
    <cellStyle name="Vírgula 2 8 2 2 2 4 2 6" xfId="22643"/>
    <cellStyle name="Vírgula 2 8 2 2 2 4 3" xfId="18686"/>
    <cellStyle name="Vírgula 2 8 2 2 2 4 3 2" xfId="33308"/>
    <cellStyle name="Vírgula 2 8 2 2 2 4 3 2 2" xfId="42451"/>
    <cellStyle name="Vírgula 2 8 2 2 2 4 3 3" xfId="37880"/>
    <cellStyle name="Vírgula 2 8 2 2 2 4 3 4" xfId="28737"/>
    <cellStyle name="Vírgula 2 8 2 2 2 4 3 5" xfId="45948"/>
    <cellStyle name="Vírgula 2 8 2 2 2 4 3 6" xfId="24164"/>
    <cellStyle name="Vírgula 2 8 2 2 2 4 4" xfId="30267"/>
    <cellStyle name="Vírgula 2 8 2 2 2 4 4 2" xfId="39410"/>
    <cellStyle name="Vírgula 2 8 2 2 2 4 5" xfId="34839"/>
    <cellStyle name="Vírgula 2 8 2 2 2 4 6" xfId="25696"/>
    <cellStyle name="Vírgula 2 8 2 2 2 4 7" xfId="43663"/>
    <cellStyle name="Vírgula 2 8 2 2 2 4 8" xfId="21123"/>
    <cellStyle name="Vírgula 2 8 2 2 2 5" xfId="7709"/>
    <cellStyle name="Vírgula 2 8 2 2 2 5 2" xfId="30774"/>
    <cellStyle name="Vírgula 2 8 2 2 2 5 2 2" xfId="39917"/>
    <cellStyle name="Vírgula 2 8 2 2 2 5 3" xfId="35346"/>
    <cellStyle name="Vírgula 2 8 2 2 2 5 4" xfId="26203"/>
    <cellStyle name="Vírgula 2 8 2 2 2 5 5" xfId="44044"/>
    <cellStyle name="Vírgula 2 8 2 2 2 5 6" xfId="21630"/>
    <cellStyle name="Vírgula 2 8 2 2 2 6" xfId="14299"/>
    <cellStyle name="Vírgula 2 8 2 2 2 6 2" xfId="32295"/>
    <cellStyle name="Vírgula 2 8 2 2 2 6 2 2" xfId="41438"/>
    <cellStyle name="Vírgula 2 8 2 2 2 6 3" xfId="36867"/>
    <cellStyle name="Vírgula 2 8 2 2 2 6 4" xfId="27724"/>
    <cellStyle name="Vírgula 2 8 2 2 2 6 5" xfId="45187"/>
    <cellStyle name="Vírgula 2 8 2 2 2 6 6" xfId="23151"/>
    <cellStyle name="Vírgula 2 8 2 2 2 7" xfId="29253"/>
    <cellStyle name="Vírgula 2 8 2 2 2 7 2" xfId="38396"/>
    <cellStyle name="Vírgula 2 8 2 2 2 8" xfId="33825"/>
    <cellStyle name="Vírgula 2 8 2 2 2 9" xfId="24682"/>
    <cellStyle name="Vírgula 2 8 2 2 3" xfId="1665"/>
    <cellStyle name="Vírgula 2 8 2 2 3 10" xfId="20234"/>
    <cellStyle name="Vírgula 2 8 2 2 3 2" xfId="3856"/>
    <cellStyle name="Vírgula 2 8 2 2 3 2 2" xfId="10446"/>
    <cellStyle name="Vírgula 2 8 2 2 3 2 2 2" xfId="31405"/>
    <cellStyle name="Vírgula 2 8 2 2 3 2 2 2 2" xfId="40548"/>
    <cellStyle name="Vírgula 2 8 2 2 3 2 2 3" xfId="35977"/>
    <cellStyle name="Vírgula 2 8 2 2 3 2 2 4" xfId="26834"/>
    <cellStyle name="Vírgula 2 8 2 2 3 2 2 5" xfId="44518"/>
    <cellStyle name="Vírgula 2 8 2 2 3 2 2 6" xfId="22261"/>
    <cellStyle name="Vírgula 2 8 2 2 3 2 3" xfId="17036"/>
    <cellStyle name="Vírgula 2 8 2 2 3 2 3 2" xfId="32926"/>
    <cellStyle name="Vírgula 2 8 2 2 3 2 3 2 2" xfId="42069"/>
    <cellStyle name="Vírgula 2 8 2 2 3 2 3 3" xfId="37498"/>
    <cellStyle name="Vírgula 2 8 2 2 3 2 3 4" xfId="28355"/>
    <cellStyle name="Vírgula 2 8 2 2 3 2 3 5" xfId="45661"/>
    <cellStyle name="Vírgula 2 8 2 2 3 2 3 6" xfId="23782"/>
    <cellStyle name="Vírgula 2 8 2 2 3 2 4" xfId="29885"/>
    <cellStyle name="Vírgula 2 8 2 2 3 2 4 2" xfId="39028"/>
    <cellStyle name="Vírgula 2 8 2 2 3 2 5" xfId="34457"/>
    <cellStyle name="Vírgula 2 8 2 2 3 2 6" xfId="25314"/>
    <cellStyle name="Vírgula 2 8 2 2 3 2 7" xfId="43376"/>
    <cellStyle name="Vírgula 2 8 2 2 3 2 8" xfId="20741"/>
    <cellStyle name="Vírgula 2 8 2 2 3 3" xfId="6054"/>
    <cellStyle name="Vírgula 2 8 2 2 3 3 2" xfId="12644"/>
    <cellStyle name="Vírgula 2 8 2 2 3 3 2 2" xfId="31911"/>
    <cellStyle name="Vírgula 2 8 2 2 3 3 2 2 2" xfId="41054"/>
    <cellStyle name="Vírgula 2 8 2 2 3 3 2 3" xfId="36483"/>
    <cellStyle name="Vírgula 2 8 2 2 3 3 2 4" xfId="27340"/>
    <cellStyle name="Vírgula 2 8 2 2 3 3 2 5" xfId="44898"/>
    <cellStyle name="Vírgula 2 8 2 2 3 3 2 6" xfId="22767"/>
    <cellStyle name="Vírgula 2 8 2 2 3 3 3" xfId="19234"/>
    <cellStyle name="Vírgula 2 8 2 2 3 3 3 2" xfId="33432"/>
    <cellStyle name="Vírgula 2 8 2 2 3 3 3 2 2" xfId="42575"/>
    <cellStyle name="Vírgula 2 8 2 2 3 3 3 3" xfId="38004"/>
    <cellStyle name="Vírgula 2 8 2 2 3 3 3 4" xfId="28861"/>
    <cellStyle name="Vírgula 2 8 2 2 3 3 3 5" xfId="46041"/>
    <cellStyle name="Vírgula 2 8 2 2 3 3 3 6" xfId="24288"/>
    <cellStyle name="Vírgula 2 8 2 2 3 3 4" xfId="30391"/>
    <cellStyle name="Vírgula 2 8 2 2 3 3 4 2" xfId="39534"/>
    <cellStyle name="Vírgula 2 8 2 2 3 3 5" xfId="34963"/>
    <cellStyle name="Vírgula 2 8 2 2 3 3 6" xfId="25820"/>
    <cellStyle name="Vírgula 2 8 2 2 3 3 7" xfId="43756"/>
    <cellStyle name="Vírgula 2 8 2 2 3 3 8" xfId="21247"/>
    <cellStyle name="Vírgula 2 8 2 2 3 4" xfId="8257"/>
    <cellStyle name="Vírgula 2 8 2 2 3 4 2" xfId="30898"/>
    <cellStyle name="Vírgula 2 8 2 2 3 4 2 2" xfId="40041"/>
    <cellStyle name="Vírgula 2 8 2 2 3 4 3" xfId="35470"/>
    <cellStyle name="Vírgula 2 8 2 2 3 4 4" xfId="26327"/>
    <cellStyle name="Vírgula 2 8 2 2 3 4 5" xfId="44137"/>
    <cellStyle name="Vírgula 2 8 2 2 3 4 6" xfId="21754"/>
    <cellStyle name="Vírgula 2 8 2 2 3 5" xfId="14847"/>
    <cellStyle name="Vírgula 2 8 2 2 3 5 2" xfId="32419"/>
    <cellStyle name="Vírgula 2 8 2 2 3 5 2 2" xfId="41562"/>
    <cellStyle name="Vírgula 2 8 2 2 3 5 3" xfId="36991"/>
    <cellStyle name="Vírgula 2 8 2 2 3 5 4" xfId="27848"/>
    <cellStyle name="Vírgula 2 8 2 2 3 5 5" xfId="45280"/>
    <cellStyle name="Vírgula 2 8 2 2 3 5 6" xfId="23275"/>
    <cellStyle name="Vírgula 2 8 2 2 3 6" xfId="29378"/>
    <cellStyle name="Vírgula 2 8 2 2 3 6 2" xfId="38521"/>
    <cellStyle name="Vírgula 2 8 2 2 3 7" xfId="33950"/>
    <cellStyle name="Vírgula 2 8 2 2 3 8" xfId="24807"/>
    <cellStyle name="Vírgula 2 8 2 2 3 9" xfId="42995"/>
    <cellStyle name="Vírgula 2 8 2 2 4" xfId="2757"/>
    <cellStyle name="Vírgula 2 8 2 2 4 2" xfId="9347"/>
    <cellStyle name="Vírgula 2 8 2 2 4 2 2" xfId="31152"/>
    <cellStyle name="Vírgula 2 8 2 2 4 2 2 2" xfId="40295"/>
    <cellStyle name="Vírgula 2 8 2 2 4 2 3" xfId="35724"/>
    <cellStyle name="Vírgula 2 8 2 2 4 2 4" xfId="26581"/>
    <cellStyle name="Vírgula 2 8 2 2 4 2 5" xfId="44328"/>
    <cellStyle name="Vírgula 2 8 2 2 4 2 6" xfId="22008"/>
    <cellStyle name="Vírgula 2 8 2 2 4 3" xfId="15937"/>
    <cellStyle name="Vírgula 2 8 2 2 4 3 2" xfId="32673"/>
    <cellStyle name="Vírgula 2 8 2 2 4 3 2 2" xfId="41816"/>
    <cellStyle name="Vírgula 2 8 2 2 4 3 3" xfId="37245"/>
    <cellStyle name="Vírgula 2 8 2 2 4 3 4" xfId="28102"/>
    <cellStyle name="Vírgula 2 8 2 2 4 3 5" xfId="45471"/>
    <cellStyle name="Vírgula 2 8 2 2 4 3 6" xfId="23529"/>
    <cellStyle name="Vírgula 2 8 2 2 4 4" xfId="29632"/>
    <cellStyle name="Vírgula 2 8 2 2 4 4 2" xfId="38775"/>
    <cellStyle name="Vírgula 2 8 2 2 4 5" xfId="34204"/>
    <cellStyle name="Vírgula 2 8 2 2 4 6" xfId="25061"/>
    <cellStyle name="Vírgula 2 8 2 2 4 7" xfId="43186"/>
    <cellStyle name="Vírgula 2 8 2 2 4 8" xfId="20488"/>
    <cellStyle name="Vírgula 2 8 2 2 5" xfId="4943"/>
    <cellStyle name="Vírgula 2 8 2 2 5 2" xfId="11533"/>
    <cellStyle name="Vírgula 2 8 2 2 5 2 2" xfId="31658"/>
    <cellStyle name="Vírgula 2 8 2 2 5 2 2 2" xfId="40801"/>
    <cellStyle name="Vírgula 2 8 2 2 5 2 3" xfId="36230"/>
    <cellStyle name="Vírgula 2 8 2 2 5 2 4" xfId="27087"/>
    <cellStyle name="Vírgula 2 8 2 2 5 2 5" xfId="44708"/>
    <cellStyle name="Vírgula 2 8 2 2 5 2 6" xfId="22514"/>
    <cellStyle name="Vírgula 2 8 2 2 5 3" xfId="18123"/>
    <cellStyle name="Vírgula 2 8 2 2 5 3 2" xfId="33179"/>
    <cellStyle name="Vírgula 2 8 2 2 5 3 2 2" xfId="42322"/>
    <cellStyle name="Vírgula 2 8 2 2 5 3 3" xfId="37751"/>
    <cellStyle name="Vírgula 2 8 2 2 5 3 4" xfId="28608"/>
    <cellStyle name="Vírgula 2 8 2 2 5 3 5" xfId="45851"/>
    <cellStyle name="Vírgula 2 8 2 2 5 3 6" xfId="24035"/>
    <cellStyle name="Vírgula 2 8 2 2 5 4" xfId="30138"/>
    <cellStyle name="Vírgula 2 8 2 2 5 4 2" xfId="39281"/>
    <cellStyle name="Vírgula 2 8 2 2 5 5" xfId="34710"/>
    <cellStyle name="Vírgula 2 8 2 2 5 6" xfId="25567"/>
    <cellStyle name="Vírgula 2 8 2 2 5 7" xfId="43566"/>
    <cellStyle name="Vírgula 2 8 2 2 5 8" xfId="20994"/>
    <cellStyle name="Vírgula 2 8 2 2 6" xfId="7146"/>
    <cellStyle name="Vírgula 2 8 2 2 6 2" xfId="30645"/>
    <cellStyle name="Vírgula 2 8 2 2 6 2 2" xfId="39788"/>
    <cellStyle name="Vírgula 2 8 2 2 6 3" xfId="35217"/>
    <cellStyle name="Vírgula 2 8 2 2 6 4" xfId="26074"/>
    <cellStyle name="Vírgula 2 8 2 2 6 5" xfId="43947"/>
    <cellStyle name="Vírgula 2 8 2 2 6 6" xfId="21501"/>
    <cellStyle name="Vírgula 2 8 2 2 7" xfId="13736"/>
    <cellStyle name="Vírgula 2 8 2 2 7 2" xfId="32166"/>
    <cellStyle name="Vírgula 2 8 2 2 7 2 2" xfId="41309"/>
    <cellStyle name="Vírgula 2 8 2 2 7 3" xfId="36738"/>
    <cellStyle name="Vírgula 2 8 2 2 7 4" xfId="27595"/>
    <cellStyle name="Vírgula 2 8 2 2 7 5" xfId="45090"/>
    <cellStyle name="Vírgula 2 8 2 2 7 6" xfId="23022"/>
    <cellStyle name="Vírgula 2 8 2 2 8" xfId="29124"/>
    <cellStyle name="Vírgula 2 8 2 2 8 2" xfId="38267"/>
    <cellStyle name="Vírgula 2 8 2 2 9" xfId="33696"/>
    <cellStyle name="Vírgula 2 8 2 3" xfId="858"/>
    <cellStyle name="Vírgula 2 8 2 3 10" xfId="42857"/>
    <cellStyle name="Vírgula 2 8 2 3 11" xfId="20049"/>
    <cellStyle name="Vírgula 2 8 2 3 2" xfId="1961"/>
    <cellStyle name="Vírgula 2 8 2 3 2 10" xfId="20303"/>
    <cellStyle name="Vírgula 2 8 2 3 2 2" xfId="4151"/>
    <cellStyle name="Vírgula 2 8 2 3 2 2 2" xfId="10741"/>
    <cellStyle name="Vírgula 2 8 2 3 2 2 2 2" xfId="31474"/>
    <cellStyle name="Vírgula 2 8 2 3 2 2 2 2 2" xfId="40617"/>
    <cellStyle name="Vírgula 2 8 2 3 2 2 2 3" xfId="36046"/>
    <cellStyle name="Vírgula 2 8 2 3 2 2 2 4" xfId="26903"/>
    <cellStyle name="Vírgula 2 8 2 3 2 2 2 5" xfId="44570"/>
    <cellStyle name="Vírgula 2 8 2 3 2 2 2 6" xfId="22330"/>
    <cellStyle name="Vírgula 2 8 2 3 2 2 3" xfId="17331"/>
    <cellStyle name="Vírgula 2 8 2 3 2 2 3 2" xfId="32995"/>
    <cellStyle name="Vírgula 2 8 2 3 2 2 3 2 2" xfId="42138"/>
    <cellStyle name="Vírgula 2 8 2 3 2 2 3 3" xfId="37567"/>
    <cellStyle name="Vírgula 2 8 2 3 2 2 3 4" xfId="28424"/>
    <cellStyle name="Vírgula 2 8 2 3 2 2 3 5" xfId="45713"/>
    <cellStyle name="Vírgula 2 8 2 3 2 2 3 6" xfId="23851"/>
    <cellStyle name="Vírgula 2 8 2 3 2 2 4" xfId="29954"/>
    <cellStyle name="Vírgula 2 8 2 3 2 2 4 2" xfId="39097"/>
    <cellStyle name="Vírgula 2 8 2 3 2 2 5" xfId="34526"/>
    <cellStyle name="Vírgula 2 8 2 3 2 2 6" xfId="25383"/>
    <cellStyle name="Vírgula 2 8 2 3 2 2 7" xfId="43428"/>
    <cellStyle name="Vírgula 2 8 2 3 2 2 8" xfId="20810"/>
    <cellStyle name="Vírgula 2 8 2 3 2 3" xfId="6349"/>
    <cellStyle name="Vírgula 2 8 2 3 2 3 2" xfId="12939"/>
    <cellStyle name="Vírgula 2 8 2 3 2 3 2 2" xfId="31980"/>
    <cellStyle name="Vírgula 2 8 2 3 2 3 2 2 2" xfId="41123"/>
    <cellStyle name="Vírgula 2 8 2 3 2 3 2 3" xfId="36552"/>
    <cellStyle name="Vírgula 2 8 2 3 2 3 2 4" xfId="27409"/>
    <cellStyle name="Vírgula 2 8 2 3 2 3 2 5" xfId="44950"/>
    <cellStyle name="Vírgula 2 8 2 3 2 3 2 6" xfId="22836"/>
    <cellStyle name="Vírgula 2 8 2 3 2 3 3" xfId="19529"/>
    <cellStyle name="Vírgula 2 8 2 3 2 3 3 2" xfId="33501"/>
    <cellStyle name="Vírgula 2 8 2 3 2 3 3 2 2" xfId="42644"/>
    <cellStyle name="Vírgula 2 8 2 3 2 3 3 3" xfId="38073"/>
    <cellStyle name="Vírgula 2 8 2 3 2 3 3 4" xfId="28930"/>
    <cellStyle name="Vírgula 2 8 2 3 2 3 3 5" xfId="46093"/>
    <cellStyle name="Vírgula 2 8 2 3 2 3 3 6" xfId="24357"/>
    <cellStyle name="Vírgula 2 8 2 3 2 3 4" xfId="30460"/>
    <cellStyle name="Vírgula 2 8 2 3 2 3 4 2" xfId="39603"/>
    <cellStyle name="Vírgula 2 8 2 3 2 3 5" xfId="35032"/>
    <cellStyle name="Vírgula 2 8 2 3 2 3 6" xfId="25889"/>
    <cellStyle name="Vírgula 2 8 2 3 2 3 7" xfId="43808"/>
    <cellStyle name="Vírgula 2 8 2 3 2 3 8" xfId="21316"/>
    <cellStyle name="Vírgula 2 8 2 3 2 4" xfId="8552"/>
    <cellStyle name="Vírgula 2 8 2 3 2 4 2" xfId="30967"/>
    <cellStyle name="Vírgula 2 8 2 3 2 4 2 2" xfId="40110"/>
    <cellStyle name="Vírgula 2 8 2 3 2 4 3" xfId="35539"/>
    <cellStyle name="Vírgula 2 8 2 3 2 4 4" xfId="26396"/>
    <cellStyle name="Vírgula 2 8 2 3 2 4 5" xfId="44189"/>
    <cellStyle name="Vírgula 2 8 2 3 2 4 6" xfId="21823"/>
    <cellStyle name="Vírgula 2 8 2 3 2 5" xfId="15142"/>
    <cellStyle name="Vírgula 2 8 2 3 2 5 2" xfId="32488"/>
    <cellStyle name="Vírgula 2 8 2 3 2 5 2 2" xfId="41631"/>
    <cellStyle name="Vírgula 2 8 2 3 2 5 3" xfId="37060"/>
    <cellStyle name="Vírgula 2 8 2 3 2 5 4" xfId="27917"/>
    <cellStyle name="Vírgula 2 8 2 3 2 5 5" xfId="45332"/>
    <cellStyle name="Vírgula 2 8 2 3 2 5 6" xfId="23344"/>
    <cellStyle name="Vírgula 2 8 2 3 2 6" xfId="29447"/>
    <cellStyle name="Vírgula 2 8 2 3 2 6 2" xfId="38590"/>
    <cellStyle name="Vírgula 2 8 2 3 2 7" xfId="34019"/>
    <cellStyle name="Vírgula 2 8 2 3 2 8" xfId="24876"/>
    <cellStyle name="Vírgula 2 8 2 3 2 9" xfId="43047"/>
    <cellStyle name="Vírgula 2 8 2 3 3" xfId="3052"/>
    <cellStyle name="Vírgula 2 8 2 3 3 2" xfId="9642"/>
    <cellStyle name="Vírgula 2 8 2 3 3 2 2" xfId="31221"/>
    <cellStyle name="Vírgula 2 8 2 3 3 2 2 2" xfId="40364"/>
    <cellStyle name="Vírgula 2 8 2 3 3 2 3" xfId="35793"/>
    <cellStyle name="Vírgula 2 8 2 3 3 2 4" xfId="26650"/>
    <cellStyle name="Vírgula 2 8 2 3 3 2 5" xfId="44380"/>
    <cellStyle name="Vírgula 2 8 2 3 3 2 6" xfId="22077"/>
    <cellStyle name="Vírgula 2 8 2 3 3 3" xfId="16232"/>
    <cellStyle name="Vírgula 2 8 2 3 3 3 2" xfId="32742"/>
    <cellStyle name="Vírgula 2 8 2 3 3 3 2 2" xfId="41885"/>
    <cellStyle name="Vírgula 2 8 2 3 3 3 3" xfId="37314"/>
    <cellStyle name="Vírgula 2 8 2 3 3 3 4" xfId="28171"/>
    <cellStyle name="Vírgula 2 8 2 3 3 3 5" xfId="45523"/>
    <cellStyle name="Vírgula 2 8 2 3 3 3 6" xfId="23598"/>
    <cellStyle name="Vírgula 2 8 2 3 3 4" xfId="29701"/>
    <cellStyle name="Vírgula 2 8 2 3 3 4 2" xfId="38844"/>
    <cellStyle name="Vírgula 2 8 2 3 3 5" xfId="34273"/>
    <cellStyle name="Vírgula 2 8 2 3 3 6" xfId="25130"/>
    <cellStyle name="Vírgula 2 8 2 3 3 7" xfId="43238"/>
    <cellStyle name="Vírgula 2 8 2 3 3 8" xfId="20557"/>
    <cellStyle name="Vírgula 2 8 2 3 4" xfId="5250"/>
    <cellStyle name="Vírgula 2 8 2 3 4 2" xfId="11840"/>
    <cellStyle name="Vírgula 2 8 2 3 4 2 2" xfId="31727"/>
    <cellStyle name="Vírgula 2 8 2 3 4 2 2 2" xfId="40870"/>
    <cellStyle name="Vírgula 2 8 2 3 4 2 3" xfId="36299"/>
    <cellStyle name="Vírgula 2 8 2 3 4 2 4" xfId="27156"/>
    <cellStyle name="Vírgula 2 8 2 3 4 2 5" xfId="44760"/>
    <cellStyle name="Vírgula 2 8 2 3 4 2 6" xfId="22583"/>
    <cellStyle name="Vírgula 2 8 2 3 4 3" xfId="18430"/>
    <cellStyle name="Vírgula 2 8 2 3 4 3 2" xfId="33248"/>
    <cellStyle name="Vírgula 2 8 2 3 4 3 2 2" xfId="42391"/>
    <cellStyle name="Vírgula 2 8 2 3 4 3 3" xfId="37820"/>
    <cellStyle name="Vírgula 2 8 2 3 4 3 4" xfId="28677"/>
    <cellStyle name="Vírgula 2 8 2 3 4 3 5" xfId="45903"/>
    <cellStyle name="Vírgula 2 8 2 3 4 3 6" xfId="24104"/>
    <cellStyle name="Vírgula 2 8 2 3 4 4" xfId="30207"/>
    <cellStyle name="Vírgula 2 8 2 3 4 4 2" xfId="39350"/>
    <cellStyle name="Vírgula 2 8 2 3 4 5" xfId="34779"/>
    <cellStyle name="Vírgula 2 8 2 3 4 6" xfId="25636"/>
    <cellStyle name="Vírgula 2 8 2 3 4 7" xfId="43618"/>
    <cellStyle name="Vírgula 2 8 2 3 4 8" xfId="21063"/>
    <cellStyle name="Vírgula 2 8 2 3 5" xfId="7453"/>
    <cellStyle name="Vírgula 2 8 2 3 5 2" xfId="30714"/>
    <cellStyle name="Vírgula 2 8 2 3 5 2 2" xfId="39857"/>
    <cellStyle name="Vírgula 2 8 2 3 5 3" xfId="35286"/>
    <cellStyle name="Vírgula 2 8 2 3 5 4" xfId="26143"/>
    <cellStyle name="Vírgula 2 8 2 3 5 5" xfId="43999"/>
    <cellStyle name="Vírgula 2 8 2 3 5 6" xfId="21570"/>
    <cellStyle name="Vírgula 2 8 2 3 6" xfId="14043"/>
    <cellStyle name="Vírgula 2 8 2 3 6 2" xfId="32235"/>
    <cellStyle name="Vírgula 2 8 2 3 6 2 2" xfId="41378"/>
    <cellStyle name="Vírgula 2 8 2 3 6 3" xfId="36807"/>
    <cellStyle name="Vírgula 2 8 2 3 6 4" xfId="27664"/>
    <cellStyle name="Vírgula 2 8 2 3 6 5" xfId="45142"/>
    <cellStyle name="Vírgula 2 8 2 3 6 6" xfId="23091"/>
    <cellStyle name="Vírgula 2 8 2 3 7" xfId="29193"/>
    <cellStyle name="Vírgula 2 8 2 3 7 2" xfId="38336"/>
    <cellStyle name="Vírgula 2 8 2 3 8" xfId="33765"/>
    <cellStyle name="Vírgula 2 8 2 3 9" xfId="24622"/>
    <cellStyle name="Vírgula 2 8 2 4" xfId="1409"/>
    <cellStyle name="Vírgula 2 8 2 4 10" xfId="20174"/>
    <cellStyle name="Vírgula 2 8 2 4 2" xfId="3600"/>
    <cellStyle name="Vírgula 2 8 2 4 2 2" xfId="10190"/>
    <cellStyle name="Vírgula 2 8 2 4 2 2 2" xfId="31345"/>
    <cellStyle name="Vírgula 2 8 2 4 2 2 2 2" xfId="40488"/>
    <cellStyle name="Vírgula 2 8 2 4 2 2 3" xfId="35917"/>
    <cellStyle name="Vírgula 2 8 2 4 2 2 4" xfId="26774"/>
    <cellStyle name="Vírgula 2 8 2 4 2 2 5" xfId="44473"/>
    <cellStyle name="Vírgula 2 8 2 4 2 2 6" xfId="22201"/>
    <cellStyle name="Vírgula 2 8 2 4 2 3" xfId="16780"/>
    <cellStyle name="Vírgula 2 8 2 4 2 3 2" xfId="32866"/>
    <cellStyle name="Vírgula 2 8 2 4 2 3 2 2" xfId="42009"/>
    <cellStyle name="Vírgula 2 8 2 4 2 3 3" xfId="37438"/>
    <cellStyle name="Vírgula 2 8 2 4 2 3 4" xfId="28295"/>
    <cellStyle name="Vírgula 2 8 2 4 2 3 5" xfId="45616"/>
    <cellStyle name="Vírgula 2 8 2 4 2 3 6" xfId="23722"/>
    <cellStyle name="Vírgula 2 8 2 4 2 4" xfId="29825"/>
    <cellStyle name="Vírgula 2 8 2 4 2 4 2" xfId="38968"/>
    <cellStyle name="Vírgula 2 8 2 4 2 5" xfId="34397"/>
    <cellStyle name="Vírgula 2 8 2 4 2 6" xfId="25254"/>
    <cellStyle name="Vírgula 2 8 2 4 2 7" xfId="43331"/>
    <cellStyle name="Vírgula 2 8 2 4 2 8" xfId="20681"/>
    <cellStyle name="Vírgula 2 8 2 4 3" xfId="5798"/>
    <cellStyle name="Vírgula 2 8 2 4 3 2" xfId="12388"/>
    <cellStyle name="Vírgula 2 8 2 4 3 2 2" xfId="31851"/>
    <cellStyle name="Vírgula 2 8 2 4 3 2 2 2" xfId="40994"/>
    <cellStyle name="Vírgula 2 8 2 4 3 2 3" xfId="36423"/>
    <cellStyle name="Vírgula 2 8 2 4 3 2 4" xfId="27280"/>
    <cellStyle name="Vírgula 2 8 2 4 3 2 5" xfId="44853"/>
    <cellStyle name="Vírgula 2 8 2 4 3 2 6" xfId="22707"/>
    <cellStyle name="Vírgula 2 8 2 4 3 3" xfId="18978"/>
    <cellStyle name="Vírgula 2 8 2 4 3 3 2" xfId="33372"/>
    <cellStyle name="Vírgula 2 8 2 4 3 3 2 2" xfId="42515"/>
    <cellStyle name="Vírgula 2 8 2 4 3 3 3" xfId="37944"/>
    <cellStyle name="Vírgula 2 8 2 4 3 3 4" xfId="28801"/>
    <cellStyle name="Vírgula 2 8 2 4 3 3 5" xfId="45996"/>
    <cellStyle name="Vírgula 2 8 2 4 3 3 6" xfId="24228"/>
    <cellStyle name="Vírgula 2 8 2 4 3 4" xfId="30331"/>
    <cellStyle name="Vírgula 2 8 2 4 3 4 2" xfId="39474"/>
    <cellStyle name="Vírgula 2 8 2 4 3 5" xfId="34903"/>
    <cellStyle name="Vírgula 2 8 2 4 3 6" xfId="25760"/>
    <cellStyle name="Vírgula 2 8 2 4 3 7" xfId="43711"/>
    <cellStyle name="Vírgula 2 8 2 4 3 8" xfId="21187"/>
    <cellStyle name="Vírgula 2 8 2 4 4" xfId="8001"/>
    <cellStyle name="Vírgula 2 8 2 4 4 2" xfId="30838"/>
    <cellStyle name="Vírgula 2 8 2 4 4 2 2" xfId="39981"/>
    <cellStyle name="Vírgula 2 8 2 4 4 3" xfId="35410"/>
    <cellStyle name="Vírgula 2 8 2 4 4 4" xfId="26267"/>
    <cellStyle name="Vírgula 2 8 2 4 4 5" xfId="44092"/>
    <cellStyle name="Vírgula 2 8 2 4 4 6" xfId="21694"/>
    <cellStyle name="Vírgula 2 8 2 4 5" xfId="14591"/>
    <cellStyle name="Vírgula 2 8 2 4 5 2" xfId="32359"/>
    <cellStyle name="Vírgula 2 8 2 4 5 2 2" xfId="41502"/>
    <cellStyle name="Vírgula 2 8 2 4 5 3" xfId="36931"/>
    <cellStyle name="Vírgula 2 8 2 4 5 4" xfId="27788"/>
    <cellStyle name="Vírgula 2 8 2 4 5 5" xfId="45235"/>
    <cellStyle name="Vírgula 2 8 2 4 5 6" xfId="23215"/>
    <cellStyle name="Vírgula 2 8 2 4 6" xfId="29318"/>
    <cellStyle name="Vírgula 2 8 2 4 6 2" xfId="38461"/>
    <cellStyle name="Vírgula 2 8 2 4 7" xfId="33890"/>
    <cellStyle name="Vírgula 2 8 2 4 8" xfId="24747"/>
    <cellStyle name="Vírgula 2 8 2 4 9" xfId="42950"/>
    <cellStyle name="Vírgula 2 8 2 5" xfId="2501"/>
    <cellStyle name="Vírgula 2 8 2 5 2" xfId="9091"/>
    <cellStyle name="Vírgula 2 8 2 5 2 2" xfId="31092"/>
    <cellStyle name="Vírgula 2 8 2 5 2 2 2" xfId="40235"/>
    <cellStyle name="Vírgula 2 8 2 5 2 3" xfId="35664"/>
    <cellStyle name="Vírgula 2 8 2 5 2 4" xfId="26521"/>
    <cellStyle name="Vírgula 2 8 2 5 2 5" xfId="44283"/>
    <cellStyle name="Vírgula 2 8 2 5 2 6" xfId="21948"/>
    <cellStyle name="Vírgula 2 8 2 5 3" xfId="15681"/>
    <cellStyle name="Vírgula 2 8 2 5 3 2" xfId="32613"/>
    <cellStyle name="Vírgula 2 8 2 5 3 2 2" xfId="41756"/>
    <cellStyle name="Vírgula 2 8 2 5 3 3" xfId="37185"/>
    <cellStyle name="Vírgula 2 8 2 5 3 4" xfId="28042"/>
    <cellStyle name="Vírgula 2 8 2 5 3 5" xfId="45426"/>
    <cellStyle name="Vírgula 2 8 2 5 3 6" xfId="23469"/>
    <cellStyle name="Vírgula 2 8 2 5 4" xfId="29572"/>
    <cellStyle name="Vírgula 2 8 2 5 4 2" xfId="38715"/>
    <cellStyle name="Vírgula 2 8 2 5 5" xfId="34144"/>
    <cellStyle name="Vírgula 2 8 2 5 6" xfId="25001"/>
    <cellStyle name="Vírgula 2 8 2 5 7" xfId="43141"/>
    <cellStyle name="Vírgula 2 8 2 5 8" xfId="20428"/>
    <cellStyle name="Vírgula 2 8 2 6" xfId="4687"/>
    <cellStyle name="Vírgula 2 8 2 6 2" xfId="11277"/>
    <cellStyle name="Vírgula 2 8 2 6 2 2" xfId="31598"/>
    <cellStyle name="Vírgula 2 8 2 6 2 2 2" xfId="40741"/>
    <cellStyle name="Vírgula 2 8 2 6 2 3" xfId="36170"/>
    <cellStyle name="Vírgula 2 8 2 6 2 4" xfId="27027"/>
    <cellStyle name="Vírgula 2 8 2 6 2 5" xfId="44663"/>
    <cellStyle name="Vírgula 2 8 2 6 2 6" xfId="22454"/>
    <cellStyle name="Vírgula 2 8 2 6 3" xfId="17867"/>
    <cellStyle name="Vírgula 2 8 2 6 3 2" xfId="33119"/>
    <cellStyle name="Vírgula 2 8 2 6 3 2 2" xfId="42262"/>
    <cellStyle name="Vírgula 2 8 2 6 3 3" xfId="37691"/>
    <cellStyle name="Vírgula 2 8 2 6 3 4" xfId="28548"/>
    <cellStyle name="Vírgula 2 8 2 6 3 5" xfId="45806"/>
    <cellStyle name="Vírgula 2 8 2 6 3 6" xfId="23975"/>
    <cellStyle name="Vírgula 2 8 2 6 4" xfId="30078"/>
    <cellStyle name="Vírgula 2 8 2 6 4 2" xfId="39221"/>
    <cellStyle name="Vírgula 2 8 2 6 5" xfId="34650"/>
    <cellStyle name="Vírgula 2 8 2 6 6" xfId="25507"/>
    <cellStyle name="Vírgula 2 8 2 6 7" xfId="43521"/>
    <cellStyle name="Vírgula 2 8 2 6 8" xfId="20934"/>
    <cellStyle name="Vírgula 2 8 2 7" xfId="6890"/>
    <cellStyle name="Vírgula 2 8 2 7 2" xfId="30585"/>
    <cellStyle name="Vírgula 2 8 2 7 2 2" xfId="39728"/>
    <cellStyle name="Vírgula 2 8 2 7 3" xfId="35157"/>
    <cellStyle name="Vírgula 2 8 2 7 4" xfId="26014"/>
    <cellStyle name="Vírgula 2 8 2 7 5" xfId="43902"/>
    <cellStyle name="Vírgula 2 8 2 7 6" xfId="21441"/>
    <cellStyle name="Vírgula 2 8 2 8" xfId="13480"/>
    <cellStyle name="Vírgula 2 8 2 8 2" xfId="32106"/>
    <cellStyle name="Vírgula 2 8 2 8 2 2" xfId="41249"/>
    <cellStyle name="Vírgula 2 8 2 8 3" xfId="36678"/>
    <cellStyle name="Vírgula 2 8 2 8 4" xfId="27535"/>
    <cellStyle name="Vírgula 2 8 2 8 5" xfId="45045"/>
    <cellStyle name="Vírgula 2 8 2 8 6" xfId="22962"/>
    <cellStyle name="Vírgula 2 8 2 9" xfId="29062"/>
    <cellStyle name="Vírgula 2 8 2 9 2" xfId="38205"/>
    <cellStyle name="Vírgula 2 8 3" xfId="443"/>
    <cellStyle name="Vírgula 2 8 3 10" xfId="24525"/>
    <cellStyle name="Vírgula 2 8 3 11" xfId="42784"/>
    <cellStyle name="Vírgula 2 8 3 12" xfId="19952"/>
    <cellStyle name="Vírgula 2 8 3 2" xfId="998"/>
    <cellStyle name="Vírgula 2 8 3 2 10" xfId="42881"/>
    <cellStyle name="Vírgula 2 8 3 2 11" xfId="20081"/>
    <cellStyle name="Vírgula 2 8 3 2 2" xfId="2101"/>
    <cellStyle name="Vírgula 2 8 3 2 2 10" xfId="20335"/>
    <cellStyle name="Vírgula 2 8 3 2 2 2" xfId="4291"/>
    <cellStyle name="Vírgula 2 8 3 2 2 2 2" xfId="10881"/>
    <cellStyle name="Vírgula 2 8 3 2 2 2 2 2" xfId="31506"/>
    <cellStyle name="Vírgula 2 8 3 2 2 2 2 2 2" xfId="40649"/>
    <cellStyle name="Vírgula 2 8 3 2 2 2 2 3" xfId="36078"/>
    <cellStyle name="Vírgula 2 8 3 2 2 2 2 4" xfId="26935"/>
    <cellStyle name="Vírgula 2 8 3 2 2 2 2 5" xfId="44594"/>
    <cellStyle name="Vírgula 2 8 3 2 2 2 2 6" xfId="22362"/>
    <cellStyle name="Vírgula 2 8 3 2 2 2 3" xfId="17471"/>
    <cellStyle name="Vírgula 2 8 3 2 2 2 3 2" xfId="33027"/>
    <cellStyle name="Vírgula 2 8 3 2 2 2 3 2 2" xfId="42170"/>
    <cellStyle name="Vírgula 2 8 3 2 2 2 3 3" xfId="37599"/>
    <cellStyle name="Vírgula 2 8 3 2 2 2 3 4" xfId="28456"/>
    <cellStyle name="Vírgula 2 8 3 2 2 2 3 5" xfId="45737"/>
    <cellStyle name="Vírgula 2 8 3 2 2 2 3 6" xfId="23883"/>
    <cellStyle name="Vírgula 2 8 3 2 2 2 4" xfId="29986"/>
    <cellStyle name="Vírgula 2 8 3 2 2 2 4 2" xfId="39129"/>
    <cellStyle name="Vírgula 2 8 3 2 2 2 5" xfId="34558"/>
    <cellStyle name="Vírgula 2 8 3 2 2 2 6" xfId="25415"/>
    <cellStyle name="Vírgula 2 8 3 2 2 2 7" xfId="43452"/>
    <cellStyle name="Vírgula 2 8 3 2 2 2 8" xfId="20842"/>
    <cellStyle name="Vírgula 2 8 3 2 2 3" xfId="6489"/>
    <cellStyle name="Vírgula 2 8 3 2 2 3 2" xfId="13079"/>
    <cellStyle name="Vírgula 2 8 3 2 2 3 2 2" xfId="32012"/>
    <cellStyle name="Vírgula 2 8 3 2 2 3 2 2 2" xfId="41155"/>
    <cellStyle name="Vírgula 2 8 3 2 2 3 2 3" xfId="36584"/>
    <cellStyle name="Vírgula 2 8 3 2 2 3 2 4" xfId="27441"/>
    <cellStyle name="Vírgula 2 8 3 2 2 3 2 5" xfId="44974"/>
    <cellStyle name="Vírgula 2 8 3 2 2 3 2 6" xfId="22868"/>
    <cellStyle name="Vírgula 2 8 3 2 2 3 3" xfId="19669"/>
    <cellStyle name="Vírgula 2 8 3 2 2 3 3 2" xfId="33533"/>
    <cellStyle name="Vírgula 2 8 3 2 2 3 3 2 2" xfId="42676"/>
    <cellStyle name="Vírgula 2 8 3 2 2 3 3 3" xfId="38105"/>
    <cellStyle name="Vírgula 2 8 3 2 2 3 3 4" xfId="28962"/>
    <cellStyle name="Vírgula 2 8 3 2 2 3 3 5" xfId="46117"/>
    <cellStyle name="Vírgula 2 8 3 2 2 3 3 6" xfId="24389"/>
    <cellStyle name="Vírgula 2 8 3 2 2 3 4" xfId="30492"/>
    <cellStyle name="Vírgula 2 8 3 2 2 3 4 2" xfId="39635"/>
    <cellStyle name="Vírgula 2 8 3 2 2 3 5" xfId="35064"/>
    <cellStyle name="Vírgula 2 8 3 2 2 3 6" xfId="25921"/>
    <cellStyle name="Vírgula 2 8 3 2 2 3 7" xfId="43832"/>
    <cellStyle name="Vírgula 2 8 3 2 2 3 8" xfId="21348"/>
    <cellStyle name="Vírgula 2 8 3 2 2 4" xfId="8692"/>
    <cellStyle name="Vírgula 2 8 3 2 2 4 2" xfId="30999"/>
    <cellStyle name="Vírgula 2 8 3 2 2 4 2 2" xfId="40142"/>
    <cellStyle name="Vírgula 2 8 3 2 2 4 3" xfId="35571"/>
    <cellStyle name="Vírgula 2 8 3 2 2 4 4" xfId="26428"/>
    <cellStyle name="Vírgula 2 8 3 2 2 4 5" xfId="44213"/>
    <cellStyle name="Vírgula 2 8 3 2 2 4 6" xfId="21855"/>
    <cellStyle name="Vírgula 2 8 3 2 2 5" xfId="15282"/>
    <cellStyle name="Vírgula 2 8 3 2 2 5 2" xfId="32520"/>
    <cellStyle name="Vírgula 2 8 3 2 2 5 2 2" xfId="41663"/>
    <cellStyle name="Vírgula 2 8 3 2 2 5 3" xfId="37092"/>
    <cellStyle name="Vírgula 2 8 3 2 2 5 4" xfId="27949"/>
    <cellStyle name="Vírgula 2 8 3 2 2 5 5" xfId="45356"/>
    <cellStyle name="Vírgula 2 8 3 2 2 5 6" xfId="23376"/>
    <cellStyle name="Vírgula 2 8 3 2 2 6" xfId="29479"/>
    <cellStyle name="Vírgula 2 8 3 2 2 6 2" xfId="38622"/>
    <cellStyle name="Vírgula 2 8 3 2 2 7" xfId="34051"/>
    <cellStyle name="Vírgula 2 8 3 2 2 8" xfId="24908"/>
    <cellStyle name="Vírgula 2 8 3 2 2 9" xfId="43071"/>
    <cellStyle name="Vírgula 2 8 3 2 3" xfId="3192"/>
    <cellStyle name="Vírgula 2 8 3 2 3 2" xfId="9782"/>
    <cellStyle name="Vírgula 2 8 3 2 3 2 2" xfId="31253"/>
    <cellStyle name="Vírgula 2 8 3 2 3 2 2 2" xfId="40396"/>
    <cellStyle name="Vírgula 2 8 3 2 3 2 3" xfId="35825"/>
    <cellStyle name="Vírgula 2 8 3 2 3 2 4" xfId="26682"/>
    <cellStyle name="Vírgula 2 8 3 2 3 2 5" xfId="44404"/>
    <cellStyle name="Vírgula 2 8 3 2 3 2 6" xfId="22109"/>
    <cellStyle name="Vírgula 2 8 3 2 3 3" xfId="16372"/>
    <cellStyle name="Vírgula 2 8 3 2 3 3 2" xfId="32774"/>
    <cellStyle name="Vírgula 2 8 3 2 3 3 2 2" xfId="41917"/>
    <cellStyle name="Vírgula 2 8 3 2 3 3 3" xfId="37346"/>
    <cellStyle name="Vírgula 2 8 3 2 3 3 4" xfId="28203"/>
    <cellStyle name="Vírgula 2 8 3 2 3 3 5" xfId="45547"/>
    <cellStyle name="Vírgula 2 8 3 2 3 3 6" xfId="23630"/>
    <cellStyle name="Vírgula 2 8 3 2 3 4" xfId="29733"/>
    <cellStyle name="Vírgula 2 8 3 2 3 4 2" xfId="38876"/>
    <cellStyle name="Vírgula 2 8 3 2 3 5" xfId="34305"/>
    <cellStyle name="Vírgula 2 8 3 2 3 6" xfId="25162"/>
    <cellStyle name="Vírgula 2 8 3 2 3 7" xfId="43262"/>
    <cellStyle name="Vírgula 2 8 3 2 3 8" xfId="20589"/>
    <cellStyle name="Vírgula 2 8 3 2 4" xfId="5390"/>
    <cellStyle name="Vírgula 2 8 3 2 4 2" xfId="11980"/>
    <cellStyle name="Vírgula 2 8 3 2 4 2 2" xfId="31759"/>
    <cellStyle name="Vírgula 2 8 3 2 4 2 2 2" xfId="40902"/>
    <cellStyle name="Vírgula 2 8 3 2 4 2 3" xfId="36331"/>
    <cellStyle name="Vírgula 2 8 3 2 4 2 4" xfId="27188"/>
    <cellStyle name="Vírgula 2 8 3 2 4 2 5" xfId="44784"/>
    <cellStyle name="Vírgula 2 8 3 2 4 2 6" xfId="22615"/>
    <cellStyle name="Vírgula 2 8 3 2 4 3" xfId="18570"/>
    <cellStyle name="Vírgula 2 8 3 2 4 3 2" xfId="33280"/>
    <cellStyle name="Vírgula 2 8 3 2 4 3 2 2" xfId="42423"/>
    <cellStyle name="Vírgula 2 8 3 2 4 3 3" xfId="37852"/>
    <cellStyle name="Vírgula 2 8 3 2 4 3 4" xfId="28709"/>
    <cellStyle name="Vírgula 2 8 3 2 4 3 5" xfId="45927"/>
    <cellStyle name="Vírgula 2 8 3 2 4 3 6" xfId="24136"/>
    <cellStyle name="Vírgula 2 8 3 2 4 4" xfId="30239"/>
    <cellStyle name="Vírgula 2 8 3 2 4 4 2" xfId="39382"/>
    <cellStyle name="Vírgula 2 8 3 2 4 5" xfId="34811"/>
    <cellStyle name="Vírgula 2 8 3 2 4 6" xfId="25668"/>
    <cellStyle name="Vírgula 2 8 3 2 4 7" xfId="43642"/>
    <cellStyle name="Vírgula 2 8 3 2 4 8" xfId="21095"/>
    <cellStyle name="Vírgula 2 8 3 2 5" xfId="7593"/>
    <cellStyle name="Vírgula 2 8 3 2 5 2" xfId="30746"/>
    <cellStyle name="Vírgula 2 8 3 2 5 2 2" xfId="39889"/>
    <cellStyle name="Vírgula 2 8 3 2 5 3" xfId="35318"/>
    <cellStyle name="Vírgula 2 8 3 2 5 4" xfId="26175"/>
    <cellStyle name="Vírgula 2 8 3 2 5 5" xfId="44023"/>
    <cellStyle name="Vírgula 2 8 3 2 5 6" xfId="21602"/>
    <cellStyle name="Vírgula 2 8 3 2 6" xfId="14183"/>
    <cellStyle name="Vírgula 2 8 3 2 6 2" xfId="32267"/>
    <cellStyle name="Vírgula 2 8 3 2 6 2 2" xfId="41410"/>
    <cellStyle name="Vírgula 2 8 3 2 6 3" xfId="36839"/>
    <cellStyle name="Vírgula 2 8 3 2 6 4" xfId="27696"/>
    <cellStyle name="Vírgula 2 8 3 2 6 5" xfId="45166"/>
    <cellStyle name="Vírgula 2 8 3 2 6 6" xfId="23123"/>
    <cellStyle name="Vírgula 2 8 3 2 7" xfId="29225"/>
    <cellStyle name="Vírgula 2 8 3 2 7 2" xfId="38368"/>
    <cellStyle name="Vírgula 2 8 3 2 8" xfId="33797"/>
    <cellStyle name="Vírgula 2 8 3 2 9" xfId="24654"/>
    <cellStyle name="Vírgula 2 8 3 3" xfId="1549"/>
    <cellStyle name="Vírgula 2 8 3 3 10" xfId="20206"/>
    <cellStyle name="Vírgula 2 8 3 3 2" xfId="3740"/>
    <cellStyle name="Vírgula 2 8 3 3 2 2" xfId="10330"/>
    <cellStyle name="Vírgula 2 8 3 3 2 2 2" xfId="31377"/>
    <cellStyle name="Vírgula 2 8 3 3 2 2 2 2" xfId="40520"/>
    <cellStyle name="Vírgula 2 8 3 3 2 2 3" xfId="35949"/>
    <cellStyle name="Vírgula 2 8 3 3 2 2 4" xfId="26806"/>
    <cellStyle name="Vírgula 2 8 3 3 2 2 5" xfId="44497"/>
    <cellStyle name="Vírgula 2 8 3 3 2 2 6" xfId="22233"/>
    <cellStyle name="Vírgula 2 8 3 3 2 3" xfId="16920"/>
    <cellStyle name="Vírgula 2 8 3 3 2 3 2" xfId="32898"/>
    <cellStyle name="Vírgula 2 8 3 3 2 3 2 2" xfId="42041"/>
    <cellStyle name="Vírgula 2 8 3 3 2 3 3" xfId="37470"/>
    <cellStyle name="Vírgula 2 8 3 3 2 3 4" xfId="28327"/>
    <cellStyle name="Vírgula 2 8 3 3 2 3 5" xfId="45640"/>
    <cellStyle name="Vírgula 2 8 3 3 2 3 6" xfId="23754"/>
    <cellStyle name="Vírgula 2 8 3 3 2 4" xfId="29857"/>
    <cellStyle name="Vírgula 2 8 3 3 2 4 2" xfId="39000"/>
    <cellStyle name="Vírgula 2 8 3 3 2 5" xfId="34429"/>
    <cellStyle name="Vírgula 2 8 3 3 2 6" xfId="25286"/>
    <cellStyle name="Vírgula 2 8 3 3 2 7" xfId="43355"/>
    <cellStyle name="Vírgula 2 8 3 3 2 8" xfId="20713"/>
    <cellStyle name="Vírgula 2 8 3 3 3" xfId="5938"/>
    <cellStyle name="Vírgula 2 8 3 3 3 2" xfId="12528"/>
    <cellStyle name="Vírgula 2 8 3 3 3 2 2" xfId="31883"/>
    <cellStyle name="Vírgula 2 8 3 3 3 2 2 2" xfId="41026"/>
    <cellStyle name="Vírgula 2 8 3 3 3 2 3" xfId="36455"/>
    <cellStyle name="Vírgula 2 8 3 3 3 2 4" xfId="27312"/>
    <cellStyle name="Vírgula 2 8 3 3 3 2 5" xfId="44877"/>
    <cellStyle name="Vírgula 2 8 3 3 3 2 6" xfId="22739"/>
    <cellStyle name="Vírgula 2 8 3 3 3 3" xfId="19118"/>
    <cellStyle name="Vírgula 2 8 3 3 3 3 2" xfId="33404"/>
    <cellStyle name="Vírgula 2 8 3 3 3 3 2 2" xfId="42547"/>
    <cellStyle name="Vírgula 2 8 3 3 3 3 3" xfId="37976"/>
    <cellStyle name="Vírgula 2 8 3 3 3 3 4" xfId="28833"/>
    <cellStyle name="Vírgula 2 8 3 3 3 3 5" xfId="46020"/>
    <cellStyle name="Vírgula 2 8 3 3 3 3 6" xfId="24260"/>
    <cellStyle name="Vírgula 2 8 3 3 3 4" xfId="30363"/>
    <cellStyle name="Vírgula 2 8 3 3 3 4 2" xfId="39506"/>
    <cellStyle name="Vírgula 2 8 3 3 3 5" xfId="34935"/>
    <cellStyle name="Vírgula 2 8 3 3 3 6" xfId="25792"/>
    <cellStyle name="Vírgula 2 8 3 3 3 7" xfId="43735"/>
    <cellStyle name="Vírgula 2 8 3 3 3 8" xfId="21219"/>
    <cellStyle name="Vírgula 2 8 3 3 4" xfId="8141"/>
    <cellStyle name="Vírgula 2 8 3 3 4 2" xfId="30870"/>
    <cellStyle name="Vírgula 2 8 3 3 4 2 2" xfId="40013"/>
    <cellStyle name="Vírgula 2 8 3 3 4 3" xfId="35442"/>
    <cellStyle name="Vírgula 2 8 3 3 4 4" xfId="26299"/>
    <cellStyle name="Vírgula 2 8 3 3 4 5" xfId="44116"/>
    <cellStyle name="Vírgula 2 8 3 3 4 6" xfId="21726"/>
    <cellStyle name="Vírgula 2 8 3 3 5" xfId="14731"/>
    <cellStyle name="Vírgula 2 8 3 3 5 2" xfId="32391"/>
    <cellStyle name="Vírgula 2 8 3 3 5 2 2" xfId="41534"/>
    <cellStyle name="Vírgula 2 8 3 3 5 3" xfId="36963"/>
    <cellStyle name="Vírgula 2 8 3 3 5 4" xfId="27820"/>
    <cellStyle name="Vírgula 2 8 3 3 5 5" xfId="45259"/>
    <cellStyle name="Vírgula 2 8 3 3 5 6" xfId="23247"/>
    <cellStyle name="Vírgula 2 8 3 3 6" xfId="29350"/>
    <cellStyle name="Vírgula 2 8 3 3 6 2" xfId="38493"/>
    <cellStyle name="Vírgula 2 8 3 3 7" xfId="33922"/>
    <cellStyle name="Vírgula 2 8 3 3 8" xfId="24779"/>
    <cellStyle name="Vírgula 2 8 3 3 9" xfId="42974"/>
    <cellStyle name="Vírgula 2 8 3 4" xfId="2641"/>
    <cellStyle name="Vírgula 2 8 3 4 2" xfId="9231"/>
    <cellStyle name="Vírgula 2 8 3 4 2 2" xfId="31124"/>
    <cellStyle name="Vírgula 2 8 3 4 2 2 2" xfId="40267"/>
    <cellStyle name="Vírgula 2 8 3 4 2 3" xfId="35696"/>
    <cellStyle name="Vírgula 2 8 3 4 2 4" xfId="26553"/>
    <cellStyle name="Vírgula 2 8 3 4 2 5" xfId="44307"/>
    <cellStyle name="Vírgula 2 8 3 4 2 6" xfId="21980"/>
    <cellStyle name="Vírgula 2 8 3 4 3" xfId="15821"/>
    <cellStyle name="Vírgula 2 8 3 4 3 2" xfId="32645"/>
    <cellStyle name="Vírgula 2 8 3 4 3 2 2" xfId="41788"/>
    <cellStyle name="Vírgula 2 8 3 4 3 3" xfId="37217"/>
    <cellStyle name="Vírgula 2 8 3 4 3 4" xfId="28074"/>
    <cellStyle name="Vírgula 2 8 3 4 3 5" xfId="45450"/>
    <cellStyle name="Vírgula 2 8 3 4 3 6" xfId="23501"/>
    <cellStyle name="Vírgula 2 8 3 4 4" xfId="29604"/>
    <cellStyle name="Vírgula 2 8 3 4 4 2" xfId="38747"/>
    <cellStyle name="Vírgula 2 8 3 4 5" xfId="34176"/>
    <cellStyle name="Vírgula 2 8 3 4 6" xfId="25033"/>
    <cellStyle name="Vírgula 2 8 3 4 7" xfId="43165"/>
    <cellStyle name="Vírgula 2 8 3 4 8" xfId="20460"/>
    <cellStyle name="Vírgula 2 8 3 5" xfId="4827"/>
    <cellStyle name="Vírgula 2 8 3 5 2" xfId="11417"/>
    <cellStyle name="Vírgula 2 8 3 5 2 2" xfId="31630"/>
    <cellStyle name="Vírgula 2 8 3 5 2 2 2" xfId="40773"/>
    <cellStyle name="Vírgula 2 8 3 5 2 3" xfId="36202"/>
    <cellStyle name="Vírgula 2 8 3 5 2 4" xfId="27059"/>
    <cellStyle name="Vírgula 2 8 3 5 2 5" xfId="44687"/>
    <cellStyle name="Vírgula 2 8 3 5 2 6" xfId="22486"/>
    <cellStyle name="Vírgula 2 8 3 5 3" xfId="18007"/>
    <cellStyle name="Vírgula 2 8 3 5 3 2" xfId="33151"/>
    <cellStyle name="Vírgula 2 8 3 5 3 2 2" xfId="42294"/>
    <cellStyle name="Vírgula 2 8 3 5 3 3" xfId="37723"/>
    <cellStyle name="Vírgula 2 8 3 5 3 4" xfId="28580"/>
    <cellStyle name="Vírgula 2 8 3 5 3 5" xfId="45830"/>
    <cellStyle name="Vírgula 2 8 3 5 3 6" xfId="24007"/>
    <cellStyle name="Vírgula 2 8 3 5 4" xfId="30110"/>
    <cellStyle name="Vírgula 2 8 3 5 4 2" xfId="39253"/>
    <cellStyle name="Vírgula 2 8 3 5 5" xfId="34682"/>
    <cellStyle name="Vírgula 2 8 3 5 6" xfId="25539"/>
    <cellStyle name="Vírgula 2 8 3 5 7" xfId="43545"/>
    <cellStyle name="Vírgula 2 8 3 5 8" xfId="20966"/>
    <cellStyle name="Vírgula 2 8 3 6" xfId="7030"/>
    <cellStyle name="Vírgula 2 8 3 6 2" xfId="30617"/>
    <cellStyle name="Vírgula 2 8 3 6 2 2" xfId="39760"/>
    <cellStyle name="Vírgula 2 8 3 6 3" xfId="35189"/>
    <cellStyle name="Vírgula 2 8 3 6 4" xfId="26046"/>
    <cellStyle name="Vírgula 2 8 3 6 5" xfId="43926"/>
    <cellStyle name="Vírgula 2 8 3 6 6" xfId="21473"/>
    <cellStyle name="Vírgula 2 8 3 7" xfId="13620"/>
    <cellStyle name="Vírgula 2 8 3 7 2" xfId="32138"/>
    <cellStyle name="Vírgula 2 8 3 7 2 2" xfId="41281"/>
    <cellStyle name="Vírgula 2 8 3 7 3" xfId="36710"/>
    <cellStyle name="Vírgula 2 8 3 7 4" xfId="27567"/>
    <cellStyle name="Vírgula 2 8 3 7 5" xfId="45069"/>
    <cellStyle name="Vírgula 2 8 3 7 6" xfId="22994"/>
    <cellStyle name="Vírgula 2 8 3 8" xfId="29096"/>
    <cellStyle name="Vírgula 2 8 3 8 2" xfId="38239"/>
    <cellStyle name="Vírgula 2 8 3 9" xfId="33668"/>
    <cellStyle name="Vírgula 2 8 4" xfId="742"/>
    <cellStyle name="Vírgula 2 8 4 10" xfId="42836"/>
    <cellStyle name="Vírgula 2 8 4 11" xfId="20021"/>
    <cellStyle name="Vírgula 2 8 4 2" xfId="1845"/>
    <cellStyle name="Vírgula 2 8 4 2 10" xfId="20275"/>
    <cellStyle name="Vírgula 2 8 4 2 2" xfId="4035"/>
    <cellStyle name="Vírgula 2 8 4 2 2 2" xfId="10625"/>
    <cellStyle name="Vírgula 2 8 4 2 2 2 2" xfId="31446"/>
    <cellStyle name="Vírgula 2 8 4 2 2 2 2 2" xfId="40589"/>
    <cellStyle name="Vírgula 2 8 4 2 2 2 3" xfId="36018"/>
    <cellStyle name="Vírgula 2 8 4 2 2 2 4" xfId="26875"/>
    <cellStyle name="Vírgula 2 8 4 2 2 2 5" xfId="44549"/>
    <cellStyle name="Vírgula 2 8 4 2 2 2 6" xfId="22302"/>
    <cellStyle name="Vírgula 2 8 4 2 2 3" xfId="17215"/>
    <cellStyle name="Vírgula 2 8 4 2 2 3 2" xfId="32967"/>
    <cellStyle name="Vírgula 2 8 4 2 2 3 2 2" xfId="42110"/>
    <cellStyle name="Vírgula 2 8 4 2 2 3 3" xfId="37539"/>
    <cellStyle name="Vírgula 2 8 4 2 2 3 4" xfId="28396"/>
    <cellStyle name="Vírgula 2 8 4 2 2 3 5" xfId="45692"/>
    <cellStyle name="Vírgula 2 8 4 2 2 3 6" xfId="23823"/>
    <cellStyle name="Vírgula 2 8 4 2 2 4" xfId="29926"/>
    <cellStyle name="Vírgula 2 8 4 2 2 4 2" xfId="39069"/>
    <cellStyle name="Vírgula 2 8 4 2 2 5" xfId="34498"/>
    <cellStyle name="Vírgula 2 8 4 2 2 6" xfId="25355"/>
    <cellStyle name="Vírgula 2 8 4 2 2 7" xfId="43407"/>
    <cellStyle name="Vírgula 2 8 4 2 2 8" xfId="20782"/>
    <cellStyle name="Vírgula 2 8 4 2 3" xfId="6233"/>
    <cellStyle name="Vírgula 2 8 4 2 3 2" xfId="12823"/>
    <cellStyle name="Vírgula 2 8 4 2 3 2 2" xfId="31952"/>
    <cellStyle name="Vírgula 2 8 4 2 3 2 2 2" xfId="41095"/>
    <cellStyle name="Vírgula 2 8 4 2 3 2 3" xfId="36524"/>
    <cellStyle name="Vírgula 2 8 4 2 3 2 4" xfId="27381"/>
    <cellStyle name="Vírgula 2 8 4 2 3 2 5" xfId="44929"/>
    <cellStyle name="Vírgula 2 8 4 2 3 2 6" xfId="22808"/>
    <cellStyle name="Vírgula 2 8 4 2 3 3" xfId="19413"/>
    <cellStyle name="Vírgula 2 8 4 2 3 3 2" xfId="33473"/>
    <cellStyle name="Vírgula 2 8 4 2 3 3 2 2" xfId="42616"/>
    <cellStyle name="Vírgula 2 8 4 2 3 3 3" xfId="38045"/>
    <cellStyle name="Vírgula 2 8 4 2 3 3 4" xfId="28902"/>
    <cellStyle name="Vírgula 2 8 4 2 3 3 5" xfId="46072"/>
    <cellStyle name="Vírgula 2 8 4 2 3 3 6" xfId="24329"/>
    <cellStyle name="Vírgula 2 8 4 2 3 4" xfId="30432"/>
    <cellStyle name="Vírgula 2 8 4 2 3 4 2" xfId="39575"/>
    <cellStyle name="Vírgula 2 8 4 2 3 5" xfId="35004"/>
    <cellStyle name="Vírgula 2 8 4 2 3 6" xfId="25861"/>
    <cellStyle name="Vírgula 2 8 4 2 3 7" xfId="43787"/>
    <cellStyle name="Vírgula 2 8 4 2 3 8" xfId="21288"/>
    <cellStyle name="Vírgula 2 8 4 2 4" xfId="8436"/>
    <cellStyle name="Vírgula 2 8 4 2 4 2" xfId="30939"/>
    <cellStyle name="Vírgula 2 8 4 2 4 2 2" xfId="40082"/>
    <cellStyle name="Vírgula 2 8 4 2 4 3" xfId="35511"/>
    <cellStyle name="Vírgula 2 8 4 2 4 4" xfId="26368"/>
    <cellStyle name="Vírgula 2 8 4 2 4 5" xfId="44168"/>
    <cellStyle name="Vírgula 2 8 4 2 4 6" xfId="21795"/>
    <cellStyle name="Vírgula 2 8 4 2 5" xfId="15026"/>
    <cellStyle name="Vírgula 2 8 4 2 5 2" xfId="32460"/>
    <cellStyle name="Vírgula 2 8 4 2 5 2 2" xfId="41603"/>
    <cellStyle name="Vírgula 2 8 4 2 5 3" xfId="37032"/>
    <cellStyle name="Vírgula 2 8 4 2 5 4" xfId="27889"/>
    <cellStyle name="Vírgula 2 8 4 2 5 5" xfId="45311"/>
    <cellStyle name="Vírgula 2 8 4 2 5 6" xfId="23316"/>
    <cellStyle name="Vírgula 2 8 4 2 6" xfId="29419"/>
    <cellStyle name="Vírgula 2 8 4 2 6 2" xfId="38562"/>
    <cellStyle name="Vírgula 2 8 4 2 7" xfId="33991"/>
    <cellStyle name="Vírgula 2 8 4 2 8" xfId="24848"/>
    <cellStyle name="Vírgula 2 8 4 2 9" xfId="43026"/>
    <cellStyle name="Vírgula 2 8 4 3" xfId="2936"/>
    <cellStyle name="Vírgula 2 8 4 3 2" xfId="9526"/>
    <cellStyle name="Vírgula 2 8 4 3 2 2" xfId="31193"/>
    <cellStyle name="Vírgula 2 8 4 3 2 2 2" xfId="40336"/>
    <cellStyle name="Vírgula 2 8 4 3 2 3" xfId="35765"/>
    <cellStyle name="Vírgula 2 8 4 3 2 4" xfId="26622"/>
    <cellStyle name="Vírgula 2 8 4 3 2 5" xfId="44359"/>
    <cellStyle name="Vírgula 2 8 4 3 2 6" xfId="22049"/>
    <cellStyle name="Vírgula 2 8 4 3 3" xfId="16116"/>
    <cellStyle name="Vírgula 2 8 4 3 3 2" xfId="32714"/>
    <cellStyle name="Vírgula 2 8 4 3 3 2 2" xfId="41857"/>
    <cellStyle name="Vírgula 2 8 4 3 3 3" xfId="37286"/>
    <cellStyle name="Vírgula 2 8 4 3 3 4" xfId="28143"/>
    <cellStyle name="Vírgula 2 8 4 3 3 5" xfId="45502"/>
    <cellStyle name="Vírgula 2 8 4 3 3 6" xfId="23570"/>
    <cellStyle name="Vírgula 2 8 4 3 4" xfId="29673"/>
    <cellStyle name="Vírgula 2 8 4 3 4 2" xfId="38816"/>
    <cellStyle name="Vírgula 2 8 4 3 5" xfId="34245"/>
    <cellStyle name="Vírgula 2 8 4 3 6" xfId="25102"/>
    <cellStyle name="Vírgula 2 8 4 3 7" xfId="43217"/>
    <cellStyle name="Vírgula 2 8 4 3 8" xfId="20529"/>
    <cellStyle name="Vírgula 2 8 4 4" xfId="5134"/>
    <cellStyle name="Vírgula 2 8 4 4 2" xfId="11724"/>
    <cellStyle name="Vírgula 2 8 4 4 2 2" xfId="31699"/>
    <cellStyle name="Vírgula 2 8 4 4 2 2 2" xfId="40842"/>
    <cellStyle name="Vírgula 2 8 4 4 2 3" xfId="36271"/>
    <cellStyle name="Vírgula 2 8 4 4 2 4" xfId="27128"/>
    <cellStyle name="Vírgula 2 8 4 4 2 5" xfId="44739"/>
    <cellStyle name="Vírgula 2 8 4 4 2 6" xfId="22555"/>
    <cellStyle name="Vírgula 2 8 4 4 3" xfId="18314"/>
    <cellStyle name="Vírgula 2 8 4 4 3 2" xfId="33220"/>
    <cellStyle name="Vírgula 2 8 4 4 3 2 2" xfId="42363"/>
    <cellStyle name="Vírgula 2 8 4 4 3 3" xfId="37792"/>
    <cellStyle name="Vírgula 2 8 4 4 3 4" xfId="28649"/>
    <cellStyle name="Vírgula 2 8 4 4 3 5" xfId="45882"/>
    <cellStyle name="Vírgula 2 8 4 4 3 6" xfId="24076"/>
    <cellStyle name="Vírgula 2 8 4 4 4" xfId="30179"/>
    <cellStyle name="Vírgula 2 8 4 4 4 2" xfId="39322"/>
    <cellStyle name="Vírgula 2 8 4 4 5" xfId="34751"/>
    <cellStyle name="Vírgula 2 8 4 4 6" xfId="25608"/>
    <cellStyle name="Vírgula 2 8 4 4 7" xfId="43597"/>
    <cellStyle name="Vírgula 2 8 4 4 8" xfId="21035"/>
    <cellStyle name="Vírgula 2 8 4 5" xfId="7337"/>
    <cellStyle name="Vírgula 2 8 4 5 2" xfId="30686"/>
    <cellStyle name="Vírgula 2 8 4 5 2 2" xfId="39829"/>
    <cellStyle name="Vírgula 2 8 4 5 3" xfId="35258"/>
    <cellStyle name="Vírgula 2 8 4 5 4" xfId="26115"/>
    <cellStyle name="Vírgula 2 8 4 5 5" xfId="43978"/>
    <cellStyle name="Vírgula 2 8 4 5 6" xfId="21542"/>
    <cellStyle name="Vírgula 2 8 4 6" xfId="13927"/>
    <cellStyle name="Vírgula 2 8 4 6 2" xfId="32207"/>
    <cellStyle name="Vírgula 2 8 4 6 2 2" xfId="41350"/>
    <cellStyle name="Vírgula 2 8 4 6 3" xfId="36779"/>
    <cellStyle name="Vírgula 2 8 4 6 4" xfId="27636"/>
    <cellStyle name="Vírgula 2 8 4 6 5" xfId="45121"/>
    <cellStyle name="Vírgula 2 8 4 6 6" xfId="23063"/>
    <cellStyle name="Vírgula 2 8 4 7" xfId="29165"/>
    <cellStyle name="Vírgula 2 8 4 7 2" xfId="38308"/>
    <cellStyle name="Vírgula 2 8 4 8" xfId="33737"/>
    <cellStyle name="Vírgula 2 8 4 9" xfId="24594"/>
    <cellStyle name="Vírgula 2 8 5" xfId="1293"/>
    <cellStyle name="Vírgula 2 8 5 10" xfId="20146"/>
    <cellStyle name="Vírgula 2 8 5 2" xfId="3484"/>
    <cellStyle name="Vírgula 2 8 5 2 2" xfId="10074"/>
    <cellStyle name="Vírgula 2 8 5 2 2 2" xfId="31317"/>
    <cellStyle name="Vírgula 2 8 5 2 2 2 2" xfId="40460"/>
    <cellStyle name="Vírgula 2 8 5 2 2 3" xfId="35889"/>
    <cellStyle name="Vírgula 2 8 5 2 2 4" xfId="26746"/>
    <cellStyle name="Vírgula 2 8 5 2 2 5" xfId="44452"/>
    <cellStyle name="Vírgula 2 8 5 2 2 6" xfId="22173"/>
    <cellStyle name="Vírgula 2 8 5 2 3" xfId="16664"/>
    <cellStyle name="Vírgula 2 8 5 2 3 2" xfId="32838"/>
    <cellStyle name="Vírgula 2 8 5 2 3 2 2" xfId="41981"/>
    <cellStyle name="Vírgula 2 8 5 2 3 3" xfId="37410"/>
    <cellStyle name="Vírgula 2 8 5 2 3 4" xfId="28267"/>
    <cellStyle name="Vírgula 2 8 5 2 3 5" xfId="45595"/>
    <cellStyle name="Vírgula 2 8 5 2 3 6" xfId="23694"/>
    <cellStyle name="Vírgula 2 8 5 2 4" xfId="29797"/>
    <cellStyle name="Vírgula 2 8 5 2 4 2" xfId="38940"/>
    <cellStyle name="Vírgula 2 8 5 2 5" xfId="34369"/>
    <cellStyle name="Vírgula 2 8 5 2 6" xfId="25226"/>
    <cellStyle name="Vírgula 2 8 5 2 7" xfId="43310"/>
    <cellStyle name="Vírgula 2 8 5 2 8" xfId="20653"/>
    <cellStyle name="Vírgula 2 8 5 3" xfId="5682"/>
    <cellStyle name="Vírgula 2 8 5 3 2" xfId="12272"/>
    <cellStyle name="Vírgula 2 8 5 3 2 2" xfId="31823"/>
    <cellStyle name="Vírgula 2 8 5 3 2 2 2" xfId="40966"/>
    <cellStyle name="Vírgula 2 8 5 3 2 3" xfId="36395"/>
    <cellStyle name="Vírgula 2 8 5 3 2 4" xfId="27252"/>
    <cellStyle name="Vírgula 2 8 5 3 2 5" xfId="44832"/>
    <cellStyle name="Vírgula 2 8 5 3 2 6" xfId="22679"/>
    <cellStyle name="Vírgula 2 8 5 3 3" xfId="18862"/>
    <cellStyle name="Vírgula 2 8 5 3 3 2" xfId="33344"/>
    <cellStyle name="Vírgula 2 8 5 3 3 2 2" xfId="42487"/>
    <cellStyle name="Vírgula 2 8 5 3 3 3" xfId="37916"/>
    <cellStyle name="Vírgula 2 8 5 3 3 4" xfId="28773"/>
    <cellStyle name="Vírgula 2 8 5 3 3 5" xfId="45975"/>
    <cellStyle name="Vírgula 2 8 5 3 3 6" xfId="24200"/>
    <cellStyle name="Vírgula 2 8 5 3 4" xfId="30303"/>
    <cellStyle name="Vírgula 2 8 5 3 4 2" xfId="39446"/>
    <cellStyle name="Vírgula 2 8 5 3 5" xfId="34875"/>
    <cellStyle name="Vírgula 2 8 5 3 6" xfId="25732"/>
    <cellStyle name="Vírgula 2 8 5 3 7" xfId="43690"/>
    <cellStyle name="Vírgula 2 8 5 3 8" xfId="21159"/>
    <cellStyle name="Vírgula 2 8 5 4" xfId="7885"/>
    <cellStyle name="Vírgula 2 8 5 4 2" xfId="30810"/>
    <cellStyle name="Vírgula 2 8 5 4 2 2" xfId="39953"/>
    <cellStyle name="Vírgula 2 8 5 4 3" xfId="35382"/>
    <cellStyle name="Vírgula 2 8 5 4 4" xfId="26239"/>
    <cellStyle name="Vírgula 2 8 5 4 5" xfId="44071"/>
    <cellStyle name="Vírgula 2 8 5 4 6" xfId="21666"/>
    <cellStyle name="Vírgula 2 8 5 5" xfId="14475"/>
    <cellStyle name="Vírgula 2 8 5 5 2" xfId="32331"/>
    <cellStyle name="Vírgula 2 8 5 5 2 2" xfId="41474"/>
    <cellStyle name="Vírgula 2 8 5 5 3" xfId="36903"/>
    <cellStyle name="Vírgula 2 8 5 5 4" xfId="27760"/>
    <cellStyle name="Vírgula 2 8 5 5 5" xfId="45214"/>
    <cellStyle name="Vírgula 2 8 5 5 6" xfId="23187"/>
    <cellStyle name="Vírgula 2 8 5 6" xfId="29290"/>
    <cellStyle name="Vírgula 2 8 5 6 2" xfId="38433"/>
    <cellStyle name="Vírgula 2 8 5 7" xfId="33862"/>
    <cellStyle name="Vírgula 2 8 5 8" xfId="24719"/>
    <cellStyle name="Vírgula 2 8 5 9" xfId="42929"/>
    <cellStyle name="Vírgula 2 8 6" xfId="2385"/>
    <cellStyle name="Vírgula 2 8 6 2" xfId="8975"/>
    <cellStyle name="Vírgula 2 8 6 2 2" xfId="31064"/>
    <cellStyle name="Vírgula 2 8 6 2 2 2" xfId="40207"/>
    <cellStyle name="Vírgula 2 8 6 2 3" xfId="35636"/>
    <cellStyle name="Vírgula 2 8 6 2 4" xfId="26493"/>
    <cellStyle name="Vírgula 2 8 6 2 5" xfId="44262"/>
    <cellStyle name="Vírgula 2 8 6 2 6" xfId="21920"/>
    <cellStyle name="Vírgula 2 8 6 3" xfId="15565"/>
    <cellStyle name="Vírgula 2 8 6 3 2" xfId="32585"/>
    <cellStyle name="Vírgula 2 8 6 3 2 2" xfId="41728"/>
    <cellStyle name="Vírgula 2 8 6 3 3" xfId="37157"/>
    <cellStyle name="Vírgula 2 8 6 3 4" xfId="28014"/>
    <cellStyle name="Vírgula 2 8 6 3 5" xfId="45405"/>
    <cellStyle name="Vírgula 2 8 6 3 6" xfId="23441"/>
    <cellStyle name="Vírgula 2 8 6 4" xfId="29544"/>
    <cellStyle name="Vírgula 2 8 6 4 2" xfId="38687"/>
    <cellStyle name="Vírgula 2 8 6 5" xfId="34116"/>
    <cellStyle name="Vírgula 2 8 6 6" xfId="24973"/>
    <cellStyle name="Vírgula 2 8 6 7" xfId="43120"/>
    <cellStyle name="Vírgula 2 8 6 8" xfId="20400"/>
    <cellStyle name="Vírgula 2 8 7" xfId="4571"/>
    <cellStyle name="Vírgula 2 8 7 2" xfId="11161"/>
    <cellStyle name="Vírgula 2 8 7 2 2" xfId="31570"/>
    <cellStyle name="Vírgula 2 8 7 2 2 2" xfId="40713"/>
    <cellStyle name="Vírgula 2 8 7 2 3" xfId="36142"/>
    <cellStyle name="Vírgula 2 8 7 2 4" xfId="26999"/>
    <cellStyle name="Vírgula 2 8 7 2 5" xfId="44642"/>
    <cellStyle name="Vírgula 2 8 7 2 6" xfId="22426"/>
    <cellStyle name="Vírgula 2 8 7 3" xfId="17751"/>
    <cellStyle name="Vírgula 2 8 7 3 2" xfId="33091"/>
    <cellStyle name="Vírgula 2 8 7 3 2 2" xfId="42234"/>
    <cellStyle name="Vírgula 2 8 7 3 3" xfId="37663"/>
    <cellStyle name="Vírgula 2 8 7 3 4" xfId="28520"/>
    <cellStyle name="Vírgula 2 8 7 3 5" xfId="45785"/>
    <cellStyle name="Vírgula 2 8 7 3 6" xfId="23947"/>
    <cellStyle name="Vírgula 2 8 7 4" xfId="30050"/>
    <cellStyle name="Vírgula 2 8 7 4 2" xfId="39193"/>
    <cellStyle name="Vírgula 2 8 7 5" xfId="34622"/>
    <cellStyle name="Vírgula 2 8 7 6" xfId="25479"/>
    <cellStyle name="Vírgula 2 8 7 7" xfId="43500"/>
    <cellStyle name="Vírgula 2 8 7 8" xfId="20906"/>
    <cellStyle name="Vírgula 2 8 8" xfId="6774"/>
    <cellStyle name="Vírgula 2 8 8 2" xfId="30557"/>
    <cellStyle name="Vírgula 2 8 8 2 2" xfId="39700"/>
    <cellStyle name="Vírgula 2 8 8 3" xfId="35129"/>
    <cellStyle name="Vírgula 2 8 8 4" xfId="25986"/>
    <cellStyle name="Vírgula 2 8 8 5" xfId="43881"/>
    <cellStyle name="Vírgula 2 8 8 6" xfId="21413"/>
    <cellStyle name="Vírgula 2 8 9" xfId="13364"/>
    <cellStyle name="Vírgula 2 8 9 2" xfId="32078"/>
    <cellStyle name="Vírgula 2 8 9 2 2" xfId="41221"/>
    <cellStyle name="Vírgula 2 8 9 3" xfId="36650"/>
    <cellStyle name="Vírgula 2 8 9 4" xfId="27507"/>
    <cellStyle name="Vírgula 2 8 9 5" xfId="45024"/>
    <cellStyle name="Vírgula 2 8 9 6" xfId="22934"/>
    <cellStyle name="Vírgula 2 9" xfId="206"/>
    <cellStyle name="Vírgula 2 9 10" xfId="33610"/>
    <cellStyle name="Vírgula 2 9 11" xfId="24467"/>
    <cellStyle name="Vírgula 2 9 12" xfId="42741"/>
    <cellStyle name="Vírgula 2 9 13" xfId="19894"/>
    <cellStyle name="Vírgula 2 9 2" xfId="467"/>
    <cellStyle name="Vírgula 2 9 2 10" xfId="24529"/>
    <cellStyle name="Vírgula 2 9 2 11" xfId="42787"/>
    <cellStyle name="Vírgula 2 9 2 12" xfId="19956"/>
    <cellStyle name="Vírgula 2 9 2 2" xfId="1022"/>
    <cellStyle name="Vírgula 2 9 2 2 10" xfId="42884"/>
    <cellStyle name="Vírgula 2 9 2 2 11" xfId="20085"/>
    <cellStyle name="Vírgula 2 9 2 2 2" xfId="2125"/>
    <cellStyle name="Vírgula 2 9 2 2 2 10" xfId="20339"/>
    <cellStyle name="Vírgula 2 9 2 2 2 2" xfId="4315"/>
    <cellStyle name="Vírgula 2 9 2 2 2 2 2" xfId="10905"/>
    <cellStyle name="Vírgula 2 9 2 2 2 2 2 2" xfId="31510"/>
    <cellStyle name="Vírgula 2 9 2 2 2 2 2 2 2" xfId="40653"/>
    <cellStyle name="Vírgula 2 9 2 2 2 2 2 3" xfId="36082"/>
    <cellStyle name="Vírgula 2 9 2 2 2 2 2 4" xfId="26939"/>
    <cellStyle name="Vírgula 2 9 2 2 2 2 2 5" xfId="44597"/>
    <cellStyle name="Vírgula 2 9 2 2 2 2 2 6" xfId="22366"/>
    <cellStyle name="Vírgula 2 9 2 2 2 2 3" xfId="17495"/>
    <cellStyle name="Vírgula 2 9 2 2 2 2 3 2" xfId="33031"/>
    <cellStyle name="Vírgula 2 9 2 2 2 2 3 2 2" xfId="42174"/>
    <cellStyle name="Vírgula 2 9 2 2 2 2 3 3" xfId="37603"/>
    <cellStyle name="Vírgula 2 9 2 2 2 2 3 4" xfId="28460"/>
    <cellStyle name="Vírgula 2 9 2 2 2 2 3 5" xfId="45740"/>
    <cellStyle name="Vírgula 2 9 2 2 2 2 3 6" xfId="23887"/>
    <cellStyle name="Vírgula 2 9 2 2 2 2 4" xfId="29990"/>
    <cellStyle name="Vírgula 2 9 2 2 2 2 4 2" xfId="39133"/>
    <cellStyle name="Vírgula 2 9 2 2 2 2 5" xfId="34562"/>
    <cellStyle name="Vírgula 2 9 2 2 2 2 6" xfId="25419"/>
    <cellStyle name="Vírgula 2 9 2 2 2 2 7" xfId="43455"/>
    <cellStyle name="Vírgula 2 9 2 2 2 2 8" xfId="20846"/>
    <cellStyle name="Vírgula 2 9 2 2 2 3" xfId="6513"/>
    <cellStyle name="Vírgula 2 9 2 2 2 3 2" xfId="13103"/>
    <cellStyle name="Vírgula 2 9 2 2 2 3 2 2" xfId="32016"/>
    <cellStyle name="Vírgula 2 9 2 2 2 3 2 2 2" xfId="41159"/>
    <cellStyle name="Vírgula 2 9 2 2 2 3 2 3" xfId="36588"/>
    <cellStyle name="Vírgula 2 9 2 2 2 3 2 4" xfId="27445"/>
    <cellStyle name="Vírgula 2 9 2 2 2 3 2 5" xfId="44977"/>
    <cellStyle name="Vírgula 2 9 2 2 2 3 2 6" xfId="22872"/>
    <cellStyle name="Vírgula 2 9 2 2 2 3 3" xfId="19693"/>
    <cellStyle name="Vírgula 2 9 2 2 2 3 3 2" xfId="33537"/>
    <cellStyle name="Vírgula 2 9 2 2 2 3 3 2 2" xfId="42680"/>
    <cellStyle name="Vírgula 2 9 2 2 2 3 3 3" xfId="38109"/>
    <cellStyle name="Vírgula 2 9 2 2 2 3 3 4" xfId="28966"/>
    <cellStyle name="Vírgula 2 9 2 2 2 3 3 5" xfId="46120"/>
    <cellStyle name="Vírgula 2 9 2 2 2 3 3 6" xfId="24393"/>
    <cellStyle name="Vírgula 2 9 2 2 2 3 4" xfId="30496"/>
    <cellStyle name="Vírgula 2 9 2 2 2 3 4 2" xfId="39639"/>
    <cellStyle name="Vírgula 2 9 2 2 2 3 5" xfId="35068"/>
    <cellStyle name="Vírgula 2 9 2 2 2 3 6" xfId="25925"/>
    <cellStyle name="Vírgula 2 9 2 2 2 3 7" xfId="43835"/>
    <cellStyle name="Vírgula 2 9 2 2 2 3 8" xfId="21352"/>
    <cellStyle name="Vírgula 2 9 2 2 2 4" xfId="8716"/>
    <cellStyle name="Vírgula 2 9 2 2 2 4 2" xfId="31003"/>
    <cellStyle name="Vírgula 2 9 2 2 2 4 2 2" xfId="40146"/>
    <cellStyle name="Vírgula 2 9 2 2 2 4 3" xfId="35575"/>
    <cellStyle name="Vírgula 2 9 2 2 2 4 4" xfId="26432"/>
    <cellStyle name="Vírgula 2 9 2 2 2 4 5" xfId="44216"/>
    <cellStyle name="Vírgula 2 9 2 2 2 4 6" xfId="21859"/>
    <cellStyle name="Vírgula 2 9 2 2 2 5" xfId="15306"/>
    <cellStyle name="Vírgula 2 9 2 2 2 5 2" xfId="32524"/>
    <cellStyle name="Vírgula 2 9 2 2 2 5 2 2" xfId="41667"/>
    <cellStyle name="Vírgula 2 9 2 2 2 5 3" xfId="37096"/>
    <cellStyle name="Vírgula 2 9 2 2 2 5 4" xfId="27953"/>
    <cellStyle name="Vírgula 2 9 2 2 2 5 5" xfId="45359"/>
    <cellStyle name="Vírgula 2 9 2 2 2 5 6" xfId="23380"/>
    <cellStyle name="Vírgula 2 9 2 2 2 6" xfId="29483"/>
    <cellStyle name="Vírgula 2 9 2 2 2 6 2" xfId="38626"/>
    <cellStyle name="Vírgula 2 9 2 2 2 7" xfId="34055"/>
    <cellStyle name="Vírgula 2 9 2 2 2 8" xfId="24912"/>
    <cellStyle name="Vírgula 2 9 2 2 2 9" xfId="43074"/>
    <cellStyle name="Vírgula 2 9 2 2 3" xfId="3216"/>
    <cellStyle name="Vírgula 2 9 2 2 3 2" xfId="9806"/>
    <cellStyle name="Vírgula 2 9 2 2 3 2 2" xfId="31257"/>
    <cellStyle name="Vírgula 2 9 2 2 3 2 2 2" xfId="40400"/>
    <cellStyle name="Vírgula 2 9 2 2 3 2 3" xfId="35829"/>
    <cellStyle name="Vírgula 2 9 2 2 3 2 4" xfId="26686"/>
    <cellStyle name="Vírgula 2 9 2 2 3 2 5" xfId="44407"/>
    <cellStyle name="Vírgula 2 9 2 2 3 2 6" xfId="22113"/>
    <cellStyle name="Vírgula 2 9 2 2 3 3" xfId="16396"/>
    <cellStyle name="Vírgula 2 9 2 2 3 3 2" xfId="32778"/>
    <cellStyle name="Vírgula 2 9 2 2 3 3 2 2" xfId="41921"/>
    <cellStyle name="Vírgula 2 9 2 2 3 3 3" xfId="37350"/>
    <cellStyle name="Vírgula 2 9 2 2 3 3 4" xfId="28207"/>
    <cellStyle name="Vírgula 2 9 2 2 3 3 5" xfId="45550"/>
    <cellStyle name="Vírgula 2 9 2 2 3 3 6" xfId="23634"/>
    <cellStyle name="Vírgula 2 9 2 2 3 4" xfId="29737"/>
    <cellStyle name="Vírgula 2 9 2 2 3 4 2" xfId="38880"/>
    <cellStyle name="Vírgula 2 9 2 2 3 5" xfId="34309"/>
    <cellStyle name="Vírgula 2 9 2 2 3 6" xfId="25166"/>
    <cellStyle name="Vírgula 2 9 2 2 3 7" xfId="43265"/>
    <cellStyle name="Vírgula 2 9 2 2 3 8" xfId="20593"/>
    <cellStyle name="Vírgula 2 9 2 2 4" xfId="5414"/>
    <cellStyle name="Vírgula 2 9 2 2 4 2" xfId="12004"/>
    <cellStyle name="Vírgula 2 9 2 2 4 2 2" xfId="31763"/>
    <cellStyle name="Vírgula 2 9 2 2 4 2 2 2" xfId="40906"/>
    <cellStyle name="Vírgula 2 9 2 2 4 2 3" xfId="36335"/>
    <cellStyle name="Vírgula 2 9 2 2 4 2 4" xfId="27192"/>
    <cellStyle name="Vírgula 2 9 2 2 4 2 5" xfId="44787"/>
    <cellStyle name="Vírgula 2 9 2 2 4 2 6" xfId="22619"/>
    <cellStyle name="Vírgula 2 9 2 2 4 3" xfId="18594"/>
    <cellStyle name="Vírgula 2 9 2 2 4 3 2" xfId="33284"/>
    <cellStyle name="Vírgula 2 9 2 2 4 3 2 2" xfId="42427"/>
    <cellStyle name="Vírgula 2 9 2 2 4 3 3" xfId="37856"/>
    <cellStyle name="Vírgula 2 9 2 2 4 3 4" xfId="28713"/>
    <cellStyle name="Vírgula 2 9 2 2 4 3 5" xfId="45930"/>
    <cellStyle name="Vírgula 2 9 2 2 4 3 6" xfId="24140"/>
    <cellStyle name="Vírgula 2 9 2 2 4 4" xfId="30243"/>
    <cellStyle name="Vírgula 2 9 2 2 4 4 2" xfId="39386"/>
    <cellStyle name="Vírgula 2 9 2 2 4 5" xfId="34815"/>
    <cellStyle name="Vírgula 2 9 2 2 4 6" xfId="25672"/>
    <cellStyle name="Vírgula 2 9 2 2 4 7" xfId="43645"/>
    <cellStyle name="Vírgula 2 9 2 2 4 8" xfId="21099"/>
    <cellStyle name="Vírgula 2 9 2 2 5" xfId="7617"/>
    <cellStyle name="Vírgula 2 9 2 2 5 2" xfId="30750"/>
    <cellStyle name="Vírgula 2 9 2 2 5 2 2" xfId="39893"/>
    <cellStyle name="Vírgula 2 9 2 2 5 3" xfId="35322"/>
    <cellStyle name="Vírgula 2 9 2 2 5 4" xfId="26179"/>
    <cellStyle name="Vírgula 2 9 2 2 5 5" xfId="44026"/>
    <cellStyle name="Vírgula 2 9 2 2 5 6" xfId="21606"/>
    <cellStyle name="Vírgula 2 9 2 2 6" xfId="14207"/>
    <cellStyle name="Vírgula 2 9 2 2 6 2" xfId="32271"/>
    <cellStyle name="Vírgula 2 9 2 2 6 2 2" xfId="41414"/>
    <cellStyle name="Vírgula 2 9 2 2 6 3" xfId="36843"/>
    <cellStyle name="Vírgula 2 9 2 2 6 4" xfId="27700"/>
    <cellStyle name="Vírgula 2 9 2 2 6 5" xfId="45169"/>
    <cellStyle name="Vírgula 2 9 2 2 6 6" xfId="23127"/>
    <cellStyle name="Vírgula 2 9 2 2 7" xfId="29229"/>
    <cellStyle name="Vírgula 2 9 2 2 7 2" xfId="38372"/>
    <cellStyle name="Vírgula 2 9 2 2 8" xfId="33801"/>
    <cellStyle name="Vírgula 2 9 2 2 9" xfId="24658"/>
    <cellStyle name="Vírgula 2 9 2 3" xfId="1573"/>
    <cellStyle name="Vírgula 2 9 2 3 10" xfId="20210"/>
    <cellStyle name="Vírgula 2 9 2 3 2" xfId="3764"/>
    <cellStyle name="Vírgula 2 9 2 3 2 2" xfId="10354"/>
    <cellStyle name="Vírgula 2 9 2 3 2 2 2" xfId="31381"/>
    <cellStyle name="Vírgula 2 9 2 3 2 2 2 2" xfId="40524"/>
    <cellStyle name="Vírgula 2 9 2 3 2 2 3" xfId="35953"/>
    <cellStyle name="Vírgula 2 9 2 3 2 2 4" xfId="26810"/>
    <cellStyle name="Vírgula 2 9 2 3 2 2 5" xfId="44500"/>
    <cellStyle name="Vírgula 2 9 2 3 2 2 6" xfId="22237"/>
    <cellStyle name="Vírgula 2 9 2 3 2 3" xfId="16944"/>
    <cellStyle name="Vírgula 2 9 2 3 2 3 2" xfId="32902"/>
    <cellStyle name="Vírgula 2 9 2 3 2 3 2 2" xfId="42045"/>
    <cellStyle name="Vírgula 2 9 2 3 2 3 3" xfId="37474"/>
    <cellStyle name="Vírgula 2 9 2 3 2 3 4" xfId="28331"/>
    <cellStyle name="Vírgula 2 9 2 3 2 3 5" xfId="45643"/>
    <cellStyle name="Vírgula 2 9 2 3 2 3 6" xfId="23758"/>
    <cellStyle name="Vírgula 2 9 2 3 2 4" xfId="29861"/>
    <cellStyle name="Vírgula 2 9 2 3 2 4 2" xfId="39004"/>
    <cellStyle name="Vírgula 2 9 2 3 2 5" xfId="34433"/>
    <cellStyle name="Vírgula 2 9 2 3 2 6" xfId="25290"/>
    <cellStyle name="Vírgula 2 9 2 3 2 7" xfId="43358"/>
    <cellStyle name="Vírgula 2 9 2 3 2 8" xfId="20717"/>
    <cellStyle name="Vírgula 2 9 2 3 3" xfId="5962"/>
    <cellStyle name="Vírgula 2 9 2 3 3 2" xfId="12552"/>
    <cellStyle name="Vírgula 2 9 2 3 3 2 2" xfId="31887"/>
    <cellStyle name="Vírgula 2 9 2 3 3 2 2 2" xfId="41030"/>
    <cellStyle name="Vírgula 2 9 2 3 3 2 3" xfId="36459"/>
    <cellStyle name="Vírgula 2 9 2 3 3 2 4" xfId="27316"/>
    <cellStyle name="Vírgula 2 9 2 3 3 2 5" xfId="44880"/>
    <cellStyle name="Vírgula 2 9 2 3 3 2 6" xfId="22743"/>
    <cellStyle name="Vírgula 2 9 2 3 3 3" xfId="19142"/>
    <cellStyle name="Vírgula 2 9 2 3 3 3 2" xfId="33408"/>
    <cellStyle name="Vírgula 2 9 2 3 3 3 2 2" xfId="42551"/>
    <cellStyle name="Vírgula 2 9 2 3 3 3 3" xfId="37980"/>
    <cellStyle name="Vírgula 2 9 2 3 3 3 4" xfId="28837"/>
    <cellStyle name="Vírgula 2 9 2 3 3 3 5" xfId="46023"/>
    <cellStyle name="Vírgula 2 9 2 3 3 3 6" xfId="24264"/>
    <cellStyle name="Vírgula 2 9 2 3 3 4" xfId="30367"/>
    <cellStyle name="Vírgula 2 9 2 3 3 4 2" xfId="39510"/>
    <cellStyle name="Vírgula 2 9 2 3 3 5" xfId="34939"/>
    <cellStyle name="Vírgula 2 9 2 3 3 6" xfId="25796"/>
    <cellStyle name="Vírgula 2 9 2 3 3 7" xfId="43738"/>
    <cellStyle name="Vírgula 2 9 2 3 3 8" xfId="21223"/>
    <cellStyle name="Vírgula 2 9 2 3 4" xfId="8165"/>
    <cellStyle name="Vírgula 2 9 2 3 4 2" xfId="30874"/>
    <cellStyle name="Vírgula 2 9 2 3 4 2 2" xfId="40017"/>
    <cellStyle name="Vírgula 2 9 2 3 4 3" xfId="35446"/>
    <cellStyle name="Vírgula 2 9 2 3 4 4" xfId="26303"/>
    <cellStyle name="Vírgula 2 9 2 3 4 5" xfId="44119"/>
    <cellStyle name="Vírgula 2 9 2 3 4 6" xfId="21730"/>
    <cellStyle name="Vírgula 2 9 2 3 5" xfId="14755"/>
    <cellStyle name="Vírgula 2 9 2 3 5 2" xfId="32395"/>
    <cellStyle name="Vírgula 2 9 2 3 5 2 2" xfId="41538"/>
    <cellStyle name="Vírgula 2 9 2 3 5 3" xfId="36967"/>
    <cellStyle name="Vírgula 2 9 2 3 5 4" xfId="27824"/>
    <cellStyle name="Vírgula 2 9 2 3 5 5" xfId="45262"/>
    <cellStyle name="Vírgula 2 9 2 3 5 6" xfId="23251"/>
    <cellStyle name="Vírgula 2 9 2 3 6" xfId="29354"/>
    <cellStyle name="Vírgula 2 9 2 3 6 2" xfId="38497"/>
    <cellStyle name="Vírgula 2 9 2 3 7" xfId="33926"/>
    <cellStyle name="Vírgula 2 9 2 3 8" xfId="24783"/>
    <cellStyle name="Vírgula 2 9 2 3 9" xfId="42977"/>
    <cellStyle name="Vírgula 2 9 2 4" xfId="2665"/>
    <cellStyle name="Vírgula 2 9 2 4 2" xfId="9255"/>
    <cellStyle name="Vírgula 2 9 2 4 2 2" xfId="31128"/>
    <cellStyle name="Vírgula 2 9 2 4 2 2 2" xfId="40271"/>
    <cellStyle name="Vírgula 2 9 2 4 2 3" xfId="35700"/>
    <cellStyle name="Vírgula 2 9 2 4 2 4" xfId="26557"/>
    <cellStyle name="Vírgula 2 9 2 4 2 5" xfId="44310"/>
    <cellStyle name="Vírgula 2 9 2 4 2 6" xfId="21984"/>
    <cellStyle name="Vírgula 2 9 2 4 3" xfId="15845"/>
    <cellStyle name="Vírgula 2 9 2 4 3 2" xfId="32649"/>
    <cellStyle name="Vírgula 2 9 2 4 3 2 2" xfId="41792"/>
    <cellStyle name="Vírgula 2 9 2 4 3 3" xfId="37221"/>
    <cellStyle name="Vírgula 2 9 2 4 3 4" xfId="28078"/>
    <cellStyle name="Vírgula 2 9 2 4 3 5" xfId="45453"/>
    <cellStyle name="Vírgula 2 9 2 4 3 6" xfId="23505"/>
    <cellStyle name="Vírgula 2 9 2 4 4" xfId="29608"/>
    <cellStyle name="Vírgula 2 9 2 4 4 2" xfId="38751"/>
    <cellStyle name="Vírgula 2 9 2 4 5" xfId="34180"/>
    <cellStyle name="Vírgula 2 9 2 4 6" xfId="25037"/>
    <cellStyle name="Vírgula 2 9 2 4 7" xfId="43168"/>
    <cellStyle name="Vírgula 2 9 2 4 8" xfId="20464"/>
    <cellStyle name="Vírgula 2 9 2 5" xfId="4851"/>
    <cellStyle name="Vírgula 2 9 2 5 2" xfId="11441"/>
    <cellStyle name="Vírgula 2 9 2 5 2 2" xfId="31634"/>
    <cellStyle name="Vírgula 2 9 2 5 2 2 2" xfId="40777"/>
    <cellStyle name="Vírgula 2 9 2 5 2 3" xfId="36206"/>
    <cellStyle name="Vírgula 2 9 2 5 2 4" xfId="27063"/>
    <cellStyle name="Vírgula 2 9 2 5 2 5" xfId="44690"/>
    <cellStyle name="Vírgula 2 9 2 5 2 6" xfId="22490"/>
    <cellStyle name="Vírgula 2 9 2 5 3" xfId="18031"/>
    <cellStyle name="Vírgula 2 9 2 5 3 2" xfId="33155"/>
    <cellStyle name="Vírgula 2 9 2 5 3 2 2" xfId="42298"/>
    <cellStyle name="Vírgula 2 9 2 5 3 3" xfId="37727"/>
    <cellStyle name="Vírgula 2 9 2 5 3 4" xfId="28584"/>
    <cellStyle name="Vírgula 2 9 2 5 3 5" xfId="45833"/>
    <cellStyle name="Vírgula 2 9 2 5 3 6" xfId="24011"/>
    <cellStyle name="Vírgula 2 9 2 5 4" xfId="30114"/>
    <cellStyle name="Vírgula 2 9 2 5 4 2" xfId="39257"/>
    <cellStyle name="Vírgula 2 9 2 5 5" xfId="34686"/>
    <cellStyle name="Vírgula 2 9 2 5 6" xfId="25543"/>
    <cellStyle name="Vírgula 2 9 2 5 7" xfId="43548"/>
    <cellStyle name="Vírgula 2 9 2 5 8" xfId="20970"/>
    <cellStyle name="Vírgula 2 9 2 6" xfId="7054"/>
    <cellStyle name="Vírgula 2 9 2 6 2" xfId="30621"/>
    <cellStyle name="Vírgula 2 9 2 6 2 2" xfId="39764"/>
    <cellStyle name="Vírgula 2 9 2 6 3" xfId="35193"/>
    <cellStyle name="Vírgula 2 9 2 6 4" xfId="26050"/>
    <cellStyle name="Vírgula 2 9 2 6 5" xfId="43929"/>
    <cellStyle name="Vírgula 2 9 2 6 6" xfId="21477"/>
    <cellStyle name="Vírgula 2 9 2 7" xfId="13644"/>
    <cellStyle name="Vírgula 2 9 2 7 2" xfId="32142"/>
    <cellStyle name="Vírgula 2 9 2 7 2 2" xfId="41285"/>
    <cellStyle name="Vírgula 2 9 2 7 3" xfId="36714"/>
    <cellStyle name="Vírgula 2 9 2 7 4" xfId="27571"/>
    <cellStyle name="Vírgula 2 9 2 7 5" xfId="45072"/>
    <cellStyle name="Vírgula 2 9 2 7 6" xfId="22998"/>
    <cellStyle name="Vírgula 2 9 2 8" xfId="29100"/>
    <cellStyle name="Vírgula 2 9 2 8 2" xfId="38243"/>
    <cellStyle name="Vírgula 2 9 2 9" xfId="33672"/>
    <cellStyle name="Vírgula 2 9 3" xfId="766"/>
    <cellStyle name="Vírgula 2 9 3 10" xfId="42839"/>
    <cellStyle name="Vírgula 2 9 3 11" xfId="20025"/>
    <cellStyle name="Vírgula 2 9 3 2" xfId="1869"/>
    <cellStyle name="Vírgula 2 9 3 2 10" xfId="20279"/>
    <cellStyle name="Vírgula 2 9 3 2 2" xfId="4059"/>
    <cellStyle name="Vírgula 2 9 3 2 2 2" xfId="10649"/>
    <cellStyle name="Vírgula 2 9 3 2 2 2 2" xfId="31450"/>
    <cellStyle name="Vírgula 2 9 3 2 2 2 2 2" xfId="40593"/>
    <cellStyle name="Vírgula 2 9 3 2 2 2 3" xfId="36022"/>
    <cellStyle name="Vírgula 2 9 3 2 2 2 4" xfId="26879"/>
    <cellStyle name="Vírgula 2 9 3 2 2 2 5" xfId="44552"/>
    <cellStyle name="Vírgula 2 9 3 2 2 2 6" xfId="22306"/>
    <cellStyle name="Vírgula 2 9 3 2 2 3" xfId="17239"/>
    <cellStyle name="Vírgula 2 9 3 2 2 3 2" xfId="32971"/>
    <cellStyle name="Vírgula 2 9 3 2 2 3 2 2" xfId="42114"/>
    <cellStyle name="Vírgula 2 9 3 2 2 3 3" xfId="37543"/>
    <cellStyle name="Vírgula 2 9 3 2 2 3 4" xfId="28400"/>
    <cellStyle name="Vírgula 2 9 3 2 2 3 5" xfId="45695"/>
    <cellStyle name="Vírgula 2 9 3 2 2 3 6" xfId="23827"/>
    <cellStyle name="Vírgula 2 9 3 2 2 4" xfId="29930"/>
    <cellStyle name="Vírgula 2 9 3 2 2 4 2" xfId="39073"/>
    <cellStyle name="Vírgula 2 9 3 2 2 5" xfId="34502"/>
    <cellStyle name="Vírgula 2 9 3 2 2 6" xfId="25359"/>
    <cellStyle name="Vírgula 2 9 3 2 2 7" xfId="43410"/>
    <cellStyle name="Vírgula 2 9 3 2 2 8" xfId="20786"/>
    <cellStyle name="Vírgula 2 9 3 2 3" xfId="6257"/>
    <cellStyle name="Vírgula 2 9 3 2 3 2" xfId="12847"/>
    <cellStyle name="Vírgula 2 9 3 2 3 2 2" xfId="31956"/>
    <cellStyle name="Vírgula 2 9 3 2 3 2 2 2" xfId="41099"/>
    <cellStyle name="Vírgula 2 9 3 2 3 2 3" xfId="36528"/>
    <cellStyle name="Vírgula 2 9 3 2 3 2 4" xfId="27385"/>
    <cellStyle name="Vírgula 2 9 3 2 3 2 5" xfId="44932"/>
    <cellStyle name="Vírgula 2 9 3 2 3 2 6" xfId="22812"/>
    <cellStyle name="Vírgula 2 9 3 2 3 3" xfId="19437"/>
    <cellStyle name="Vírgula 2 9 3 2 3 3 2" xfId="33477"/>
    <cellStyle name="Vírgula 2 9 3 2 3 3 2 2" xfId="42620"/>
    <cellStyle name="Vírgula 2 9 3 2 3 3 3" xfId="38049"/>
    <cellStyle name="Vírgula 2 9 3 2 3 3 4" xfId="28906"/>
    <cellStyle name="Vírgula 2 9 3 2 3 3 5" xfId="46075"/>
    <cellStyle name="Vírgula 2 9 3 2 3 3 6" xfId="24333"/>
    <cellStyle name="Vírgula 2 9 3 2 3 4" xfId="30436"/>
    <cellStyle name="Vírgula 2 9 3 2 3 4 2" xfId="39579"/>
    <cellStyle name="Vírgula 2 9 3 2 3 5" xfId="35008"/>
    <cellStyle name="Vírgula 2 9 3 2 3 6" xfId="25865"/>
    <cellStyle name="Vírgula 2 9 3 2 3 7" xfId="43790"/>
    <cellStyle name="Vírgula 2 9 3 2 3 8" xfId="21292"/>
    <cellStyle name="Vírgula 2 9 3 2 4" xfId="8460"/>
    <cellStyle name="Vírgula 2 9 3 2 4 2" xfId="30943"/>
    <cellStyle name="Vírgula 2 9 3 2 4 2 2" xfId="40086"/>
    <cellStyle name="Vírgula 2 9 3 2 4 3" xfId="35515"/>
    <cellStyle name="Vírgula 2 9 3 2 4 4" xfId="26372"/>
    <cellStyle name="Vírgula 2 9 3 2 4 5" xfId="44171"/>
    <cellStyle name="Vírgula 2 9 3 2 4 6" xfId="21799"/>
    <cellStyle name="Vírgula 2 9 3 2 5" xfId="15050"/>
    <cellStyle name="Vírgula 2 9 3 2 5 2" xfId="32464"/>
    <cellStyle name="Vírgula 2 9 3 2 5 2 2" xfId="41607"/>
    <cellStyle name="Vírgula 2 9 3 2 5 3" xfId="37036"/>
    <cellStyle name="Vírgula 2 9 3 2 5 4" xfId="27893"/>
    <cellStyle name="Vírgula 2 9 3 2 5 5" xfId="45314"/>
    <cellStyle name="Vírgula 2 9 3 2 5 6" xfId="23320"/>
    <cellStyle name="Vírgula 2 9 3 2 6" xfId="29423"/>
    <cellStyle name="Vírgula 2 9 3 2 6 2" xfId="38566"/>
    <cellStyle name="Vírgula 2 9 3 2 7" xfId="33995"/>
    <cellStyle name="Vírgula 2 9 3 2 8" xfId="24852"/>
    <cellStyle name="Vírgula 2 9 3 2 9" xfId="43029"/>
    <cellStyle name="Vírgula 2 9 3 3" xfId="2960"/>
    <cellStyle name="Vírgula 2 9 3 3 2" xfId="9550"/>
    <cellStyle name="Vírgula 2 9 3 3 2 2" xfId="31197"/>
    <cellStyle name="Vírgula 2 9 3 3 2 2 2" xfId="40340"/>
    <cellStyle name="Vírgula 2 9 3 3 2 3" xfId="35769"/>
    <cellStyle name="Vírgula 2 9 3 3 2 4" xfId="26626"/>
    <cellStyle name="Vírgula 2 9 3 3 2 5" xfId="44362"/>
    <cellStyle name="Vírgula 2 9 3 3 2 6" xfId="22053"/>
    <cellStyle name="Vírgula 2 9 3 3 3" xfId="16140"/>
    <cellStyle name="Vírgula 2 9 3 3 3 2" xfId="32718"/>
    <cellStyle name="Vírgula 2 9 3 3 3 2 2" xfId="41861"/>
    <cellStyle name="Vírgula 2 9 3 3 3 3" xfId="37290"/>
    <cellStyle name="Vírgula 2 9 3 3 3 4" xfId="28147"/>
    <cellStyle name="Vírgula 2 9 3 3 3 5" xfId="45505"/>
    <cellStyle name="Vírgula 2 9 3 3 3 6" xfId="23574"/>
    <cellStyle name="Vírgula 2 9 3 3 4" xfId="29677"/>
    <cellStyle name="Vírgula 2 9 3 3 4 2" xfId="38820"/>
    <cellStyle name="Vírgula 2 9 3 3 5" xfId="34249"/>
    <cellStyle name="Vírgula 2 9 3 3 6" xfId="25106"/>
    <cellStyle name="Vírgula 2 9 3 3 7" xfId="43220"/>
    <cellStyle name="Vírgula 2 9 3 3 8" xfId="20533"/>
    <cellStyle name="Vírgula 2 9 3 4" xfId="5158"/>
    <cellStyle name="Vírgula 2 9 3 4 2" xfId="11748"/>
    <cellStyle name="Vírgula 2 9 3 4 2 2" xfId="31703"/>
    <cellStyle name="Vírgula 2 9 3 4 2 2 2" xfId="40846"/>
    <cellStyle name="Vírgula 2 9 3 4 2 3" xfId="36275"/>
    <cellStyle name="Vírgula 2 9 3 4 2 4" xfId="27132"/>
    <cellStyle name="Vírgula 2 9 3 4 2 5" xfId="44742"/>
    <cellStyle name="Vírgula 2 9 3 4 2 6" xfId="22559"/>
    <cellStyle name="Vírgula 2 9 3 4 3" xfId="18338"/>
    <cellStyle name="Vírgula 2 9 3 4 3 2" xfId="33224"/>
    <cellStyle name="Vírgula 2 9 3 4 3 2 2" xfId="42367"/>
    <cellStyle name="Vírgula 2 9 3 4 3 3" xfId="37796"/>
    <cellStyle name="Vírgula 2 9 3 4 3 4" xfId="28653"/>
    <cellStyle name="Vírgula 2 9 3 4 3 5" xfId="45885"/>
    <cellStyle name="Vírgula 2 9 3 4 3 6" xfId="24080"/>
    <cellStyle name="Vírgula 2 9 3 4 4" xfId="30183"/>
    <cellStyle name="Vírgula 2 9 3 4 4 2" xfId="39326"/>
    <cellStyle name="Vírgula 2 9 3 4 5" xfId="34755"/>
    <cellStyle name="Vírgula 2 9 3 4 6" xfId="25612"/>
    <cellStyle name="Vírgula 2 9 3 4 7" xfId="43600"/>
    <cellStyle name="Vírgula 2 9 3 4 8" xfId="21039"/>
    <cellStyle name="Vírgula 2 9 3 5" xfId="7361"/>
    <cellStyle name="Vírgula 2 9 3 5 2" xfId="30690"/>
    <cellStyle name="Vírgula 2 9 3 5 2 2" xfId="39833"/>
    <cellStyle name="Vírgula 2 9 3 5 3" xfId="35262"/>
    <cellStyle name="Vírgula 2 9 3 5 4" xfId="26119"/>
    <cellStyle name="Vírgula 2 9 3 5 5" xfId="43981"/>
    <cellStyle name="Vírgula 2 9 3 5 6" xfId="21546"/>
    <cellStyle name="Vírgula 2 9 3 6" xfId="13951"/>
    <cellStyle name="Vírgula 2 9 3 6 2" xfId="32211"/>
    <cellStyle name="Vírgula 2 9 3 6 2 2" xfId="41354"/>
    <cellStyle name="Vírgula 2 9 3 6 3" xfId="36783"/>
    <cellStyle name="Vírgula 2 9 3 6 4" xfId="27640"/>
    <cellStyle name="Vírgula 2 9 3 6 5" xfId="45124"/>
    <cellStyle name="Vírgula 2 9 3 6 6" xfId="23067"/>
    <cellStyle name="Vírgula 2 9 3 7" xfId="29169"/>
    <cellStyle name="Vírgula 2 9 3 7 2" xfId="38312"/>
    <cellStyle name="Vírgula 2 9 3 8" xfId="33741"/>
    <cellStyle name="Vírgula 2 9 3 9" xfId="24598"/>
    <cellStyle name="Vírgula 2 9 4" xfId="1317"/>
    <cellStyle name="Vírgula 2 9 4 10" xfId="20150"/>
    <cellStyle name="Vírgula 2 9 4 2" xfId="3508"/>
    <cellStyle name="Vírgula 2 9 4 2 2" xfId="10098"/>
    <cellStyle name="Vírgula 2 9 4 2 2 2" xfId="31321"/>
    <cellStyle name="Vírgula 2 9 4 2 2 2 2" xfId="40464"/>
    <cellStyle name="Vírgula 2 9 4 2 2 3" xfId="35893"/>
    <cellStyle name="Vírgula 2 9 4 2 2 4" xfId="26750"/>
    <cellStyle name="Vírgula 2 9 4 2 2 5" xfId="44455"/>
    <cellStyle name="Vírgula 2 9 4 2 2 6" xfId="22177"/>
    <cellStyle name="Vírgula 2 9 4 2 3" xfId="16688"/>
    <cellStyle name="Vírgula 2 9 4 2 3 2" xfId="32842"/>
    <cellStyle name="Vírgula 2 9 4 2 3 2 2" xfId="41985"/>
    <cellStyle name="Vírgula 2 9 4 2 3 3" xfId="37414"/>
    <cellStyle name="Vírgula 2 9 4 2 3 4" xfId="28271"/>
    <cellStyle name="Vírgula 2 9 4 2 3 5" xfId="45598"/>
    <cellStyle name="Vírgula 2 9 4 2 3 6" xfId="23698"/>
    <cellStyle name="Vírgula 2 9 4 2 4" xfId="29801"/>
    <cellStyle name="Vírgula 2 9 4 2 4 2" xfId="38944"/>
    <cellStyle name="Vírgula 2 9 4 2 5" xfId="34373"/>
    <cellStyle name="Vírgula 2 9 4 2 6" xfId="25230"/>
    <cellStyle name="Vírgula 2 9 4 2 7" xfId="43313"/>
    <cellStyle name="Vírgula 2 9 4 2 8" xfId="20657"/>
    <cellStyle name="Vírgula 2 9 4 3" xfId="5706"/>
    <cellStyle name="Vírgula 2 9 4 3 2" xfId="12296"/>
    <cellStyle name="Vírgula 2 9 4 3 2 2" xfId="31827"/>
    <cellStyle name="Vírgula 2 9 4 3 2 2 2" xfId="40970"/>
    <cellStyle name="Vírgula 2 9 4 3 2 3" xfId="36399"/>
    <cellStyle name="Vírgula 2 9 4 3 2 4" xfId="27256"/>
    <cellStyle name="Vírgula 2 9 4 3 2 5" xfId="44835"/>
    <cellStyle name="Vírgula 2 9 4 3 2 6" xfId="22683"/>
    <cellStyle name="Vírgula 2 9 4 3 3" xfId="18886"/>
    <cellStyle name="Vírgula 2 9 4 3 3 2" xfId="33348"/>
    <cellStyle name="Vírgula 2 9 4 3 3 2 2" xfId="42491"/>
    <cellStyle name="Vírgula 2 9 4 3 3 3" xfId="37920"/>
    <cellStyle name="Vírgula 2 9 4 3 3 4" xfId="28777"/>
    <cellStyle name="Vírgula 2 9 4 3 3 5" xfId="45978"/>
    <cellStyle name="Vírgula 2 9 4 3 3 6" xfId="24204"/>
    <cellStyle name="Vírgula 2 9 4 3 4" xfId="30307"/>
    <cellStyle name="Vírgula 2 9 4 3 4 2" xfId="39450"/>
    <cellStyle name="Vírgula 2 9 4 3 5" xfId="34879"/>
    <cellStyle name="Vírgula 2 9 4 3 6" xfId="25736"/>
    <cellStyle name="Vírgula 2 9 4 3 7" xfId="43693"/>
    <cellStyle name="Vírgula 2 9 4 3 8" xfId="21163"/>
    <cellStyle name="Vírgula 2 9 4 4" xfId="7909"/>
    <cellStyle name="Vírgula 2 9 4 4 2" xfId="30814"/>
    <cellStyle name="Vírgula 2 9 4 4 2 2" xfId="39957"/>
    <cellStyle name="Vírgula 2 9 4 4 3" xfId="35386"/>
    <cellStyle name="Vírgula 2 9 4 4 4" xfId="26243"/>
    <cellStyle name="Vírgula 2 9 4 4 5" xfId="44074"/>
    <cellStyle name="Vírgula 2 9 4 4 6" xfId="21670"/>
    <cellStyle name="Vírgula 2 9 4 5" xfId="14499"/>
    <cellStyle name="Vírgula 2 9 4 5 2" xfId="32335"/>
    <cellStyle name="Vírgula 2 9 4 5 2 2" xfId="41478"/>
    <cellStyle name="Vírgula 2 9 4 5 3" xfId="36907"/>
    <cellStyle name="Vírgula 2 9 4 5 4" xfId="27764"/>
    <cellStyle name="Vírgula 2 9 4 5 5" xfId="45217"/>
    <cellStyle name="Vírgula 2 9 4 5 6" xfId="23191"/>
    <cellStyle name="Vírgula 2 9 4 6" xfId="29294"/>
    <cellStyle name="Vírgula 2 9 4 6 2" xfId="38437"/>
    <cellStyle name="Vírgula 2 9 4 7" xfId="33866"/>
    <cellStyle name="Vírgula 2 9 4 8" xfId="24723"/>
    <cellStyle name="Vírgula 2 9 4 9" xfId="42932"/>
    <cellStyle name="Vírgula 2 9 5" xfId="2409"/>
    <cellStyle name="Vírgula 2 9 5 2" xfId="8999"/>
    <cellStyle name="Vírgula 2 9 5 2 2" xfId="31068"/>
    <cellStyle name="Vírgula 2 9 5 2 2 2" xfId="40211"/>
    <cellStyle name="Vírgula 2 9 5 2 3" xfId="35640"/>
    <cellStyle name="Vírgula 2 9 5 2 4" xfId="26497"/>
    <cellStyle name="Vírgula 2 9 5 2 5" xfId="44265"/>
    <cellStyle name="Vírgula 2 9 5 2 6" xfId="21924"/>
    <cellStyle name="Vírgula 2 9 5 3" xfId="15589"/>
    <cellStyle name="Vírgula 2 9 5 3 2" xfId="32589"/>
    <cellStyle name="Vírgula 2 9 5 3 2 2" xfId="41732"/>
    <cellStyle name="Vírgula 2 9 5 3 3" xfId="37161"/>
    <cellStyle name="Vírgula 2 9 5 3 4" xfId="28018"/>
    <cellStyle name="Vírgula 2 9 5 3 5" xfId="45408"/>
    <cellStyle name="Vírgula 2 9 5 3 6" xfId="23445"/>
    <cellStyle name="Vírgula 2 9 5 4" xfId="29548"/>
    <cellStyle name="Vírgula 2 9 5 4 2" xfId="38691"/>
    <cellStyle name="Vírgula 2 9 5 5" xfId="34120"/>
    <cellStyle name="Vírgula 2 9 5 6" xfId="24977"/>
    <cellStyle name="Vírgula 2 9 5 7" xfId="43123"/>
    <cellStyle name="Vírgula 2 9 5 8" xfId="20404"/>
    <cellStyle name="Vírgula 2 9 6" xfId="4595"/>
    <cellStyle name="Vírgula 2 9 6 2" xfId="11185"/>
    <cellStyle name="Vírgula 2 9 6 2 2" xfId="31574"/>
    <cellStyle name="Vírgula 2 9 6 2 2 2" xfId="40717"/>
    <cellStyle name="Vírgula 2 9 6 2 3" xfId="36146"/>
    <cellStyle name="Vírgula 2 9 6 2 4" xfId="27003"/>
    <cellStyle name="Vírgula 2 9 6 2 5" xfId="44645"/>
    <cellStyle name="Vírgula 2 9 6 2 6" xfId="22430"/>
    <cellStyle name="Vírgula 2 9 6 3" xfId="17775"/>
    <cellStyle name="Vírgula 2 9 6 3 2" xfId="33095"/>
    <cellStyle name="Vírgula 2 9 6 3 2 2" xfId="42238"/>
    <cellStyle name="Vírgula 2 9 6 3 3" xfId="37667"/>
    <cellStyle name="Vírgula 2 9 6 3 4" xfId="28524"/>
    <cellStyle name="Vírgula 2 9 6 3 5" xfId="45788"/>
    <cellStyle name="Vírgula 2 9 6 3 6" xfId="23951"/>
    <cellStyle name="Vírgula 2 9 6 4" xfId="30054"/>
    <cellStyle name="Vírgula 2 9 6 4 2" xfId="39197"/>
    <cellStyle name="Vírgula 2 9 6 5" xfId="34626"/>
    <cellStyle name="Vírgula 2 9 6 6" xfId="25483"/>
    <cellStyle name="Vírgula 2 9 6 7" xfId="43503"/>
    <cellStyle name="Vírgula 2 9 6 8" xfId="20910"/>
    <cellStyle name="Vírgula 2 9 7" xfId="6798"/>
    <cellStyle name="Vírgula 2 9 7 2" xfId="30561"/>
    <cellStyle name="Vírgula 2 9 7 2 2" xfId="39704"/>
    <cellStyle name="Vírgula 2 9 7 3" xfId="35133"/>
    <cellStyle name="Vírgula 2 9 7 4" xfId="25990"/>
    <cellStyle name="Vírgula 2 9 7 5" xfId="43884"/>
    <cellStyle name="Vírgula 2 9 7 6" xfId="21417"/>
    <cellStyle name="Vírgula 2 9 8" xfId="13388"/>
    <cellStyle name="Vírgula 2 9 8 2" xfId="32082"/>
    <cellStyle name="Vírgula 2 9 8 2 2" xfId="41225"/>
    <cellStyle name="Vírgula 2 9 8 3" xfId="36654"/>
    <cellStyle name="Vírgula 2 9 8 4" xfId="27511"/>
    <cellStyle name="Vírgula 2 9 8 5" xfId="45027"/>
    <cellStyle name="Vírgula 2 9 8 6" xfId="22938"/>
    <cellStyle name="Vírgula 2 9 9" xfId="29038"/>
    <cellStyle name="Vírgula 2 9 9 2" xfId="38181"/>
    <cellStyle name="Vírgula 20" xfId="1197"/>
    <cellStyle name="Vírgula 20 2" xfId="29264"/>
    <cellStyle name="Vírgula 20 2 2" xfId="38407"/>
    <cellStyle name="Vírgula 20 3" xfId="33836"/>
    <cellStyle name="Vírgula 20 4" xfId="24693"/>
    <cellStyle name="Vírgula 20 5" xfId="20120"/>
    <cellStyle name="Vírgula 21" xfId="2288"/>
    <cellStyle name="Vírgula 21 2" xfId="8878"/>
    <cellStyle name="Vírgula 21 2 2" xfId="31038"/>
    <cellStyle name="Vírgula 21 2 2 2" xfId="40181"/>
    <cellStyle name="Vírgula 21 2 3" xfId="35610"/>
    <cellStyle name="Vírgula 21 2 4" xfId="26467"/>
    <cellStyle name="Vírgula 21 2 5" xfId="44242"/>
    <cellStyle name="Vírgula 21 2 6" xfId="21894"/>
    <cellStyle name="Vírgula 21 3" xfId="15468"/>
    <cellStyle name="Vírgula 21 3 2" xfId="32559"/>
    <cellStyle name="Vírgula 21 3 2 2" xfId="41702"/>
    <cellStyle name="Vírgula 21 3 3" xfId="37131"/>
    <cellStyle name="Vírgula 21 3 4" xfId="27988"/>
    <cellStyle name="Vírgula 21 3 5" xfId="45385"/>
    <cellStyle name="Vírgula 21 3 6" xfId="23415"/>
    <cellStyle name="Vírgula 21 4" xfId="29518"/>
    <cellStyle name="Vírgula 21 4 2" xfId="38661"/>
    <cellStyle name="Vírgula 21 5" xfId="34090"/>
    <cellStyle name="Vírgula 21 6" xfId="24947"/>
    <cellStyle name="Vírgula 21 7" xfId="43100"/>
    <cellStyle name="Vírgula 21 8" xfId="20374"/>
    <cellStyle name="Vírgula 22" xfId="6677"/>
    <cellStyle name="Vírgula 22 2" xfId="30531"/>
    <cellStyle name="Vírgula 22 2 2" xfId="39674"/>
    <cellStyle name="Vírgula 22 3" xfId="35103"/>
    <cellStyle name="Vírgula 22 4" xfId="25960"/>
    <cellStyle name="Vírgula 22 5" xfId="43861"/>
    <cellStyle name="Vírgula 22 6" xfId="21387"/>
    <cellStyle name="Vírgula 23" xfId="13265"/>
    <cellStyle name="Vírgula 23 2" xfId="32051"/>
    <cellStyle name="Vírgula 23 2 2" xfId="41194"/>
    <cellStyle name="Vírgula 23 3" xfId="36623"/>
    <cellStyle name="Vírgula 23 4" xfId="27480"/>
    <cellStyle name="Vírgula 23 5" xfId="45003"/>
    <cellStyle name="Vírgula 23 6" xfId="22907"/>
    <cellStyle name="Vírgula 24" xfId="13266"/>
    <cellStyle name="Vírgula 24 2" xfId="32052"/>
    <cellStyle name="Vírgula 24 2 2" xfId="41195"/>
    <cellStyle name="Vírgula 24 3" xfId="36624"/>
    <cellStyle name="Vírgula 24 4" xfId="27481"/>
    <cellStyle name="Vírgula 24 5" xfId="45004"/>
    <cellStyle name="Vírgula 24 6" xfId="22908"/>
    <cellStyle name="Vírgula 25" xfId="19855"/>
    <cellStyle name="Vírgula 25 2" xfId="33572"/>
    <cellStyle name="Vírgula 25 2 2" xfId="42715"/>
    <cellStyle name="Vírgula 25 3" xfId="38144"/>
    <cellStyle name="Vírgula 25 4" xfId="29001"/>
    <cellStyle name="Vírgula 25 5" xfId="46146"/>
    <cellStyle name="Vírgula 25 6" xfId="24428"/>
    <cellStyle name="Vírgula 26" xfId="24431"/>
    <cellStyle name="Vírgula 26 2" xfId="38146"/>
    <cellStyle name="Vírgula 26 3" xfId="29003"/>
    <cellStyle name="Vírgula 27" xfId="33574"/>
    <cellStyle name="Vírgula 28" xfId="24432"/>
    <cellStyle name="Vírgula 29" xfId="42717"/>
    <cellStyle name="Vírgula 3" xfId="62"/>
    <cellStyle name="Vírgula 30" xfId="19859"/>
    <cellStyle name="Vírgula 4" xfId="63"/>
    <cellStyle name="Vírgula 4 10" xfId="357"/>
    <cellStyle name="Vírgula 4 10 10" xfId="24503"/>
    <cellStyle name="Vírgula 4 10 11" xfId="19930"/>
    <cellStyle name="Vírgula 4 10 2" xfId="912"/>
    <cellStyle name="Vírgula 4 10 2 10" xfId="20059"/>
    <cellStyle name="Vírgula 4 10 2 2" xfId="2015"/>
    <cellStyle name="Vírgula 4 10 2 2 2" xfId="4205"/>
    <cellStyle name="Vírgula 4 10 2 2 2 2" xfId="10795"/>
    <cellStyle name="Vírgula 4 10 2 2 2 2 2" xfId="31484"/>
    <cellStyle name="Vírgula 4 10 2 2 2 2 2 2" xfId="40627"/>
    <cellStyle name="Vírgula 4 10 2 2 2 2 3" xfId="36056"/>
    <cellStyle name="Vírgula 4 10 2 2 2 2 4" xfId="26913"/>
    <cellStyle name="Vírgula 4 10 2 2 2 2 5" xfId="22340"/>
    <cellStyle name="Vírgula 4 10 2 2 2 3" xfId="17385"/>
    <cellStyle name="Vírgula 4 10 2 2 2 3 2" xfId="33005"/>
    <cellStyle name="Vírgula 4 10 2 2 2 3 2 2" xfId="42148"/>
    <cellStyle name="Vírgula 4 10 2 2 2 3 3" xfId="37577"/>
    <cellStyle name="Vírgula 4 10 2 2 2 3 4" xfId="28434"/>
    <cellStyle name="Vírgula 4 10 2 2 2 3 5" xfId="23861"/>
    <cellStyle name="Vírgula 4 10 2 2 2 4" xfId="29964"/>
    <cellStyle name="Vírgula 4 10 2 2 2 4 2" xfId="39107"/>
    <cellStyle name="Vírgula 4 10 2 2 2 5" xfId="34536"/>
    <cellStyle name="Vírgula 4 10 2 2 2 6" xfId="25393"/>
    <cellStyle name="Vírgula 4 10 2 2 2 7" xfId="20820"/>
    <cellStyle name="Vírgula 4 10 2 2 3" xfId="6403"/>
    <cellStyle name="Vírgula 4 10 2 2 3 2" xfId="12993"/>
    <cellStyle name="Vírgula 4 10 2 2 3 2 2" xfId="31990"/>
    <cellStyle name="Vírgula 4 10 2 2 3 2 2 2" xfId="41133"/>
    <cellStyle name="Vírgula 4 10 2 2 3 2 3" xfId="36562"/>
    <cellStyle name="Vírgula 4 10 2 2 3 2 4" xfId="27419"/>
    <cellStyle name="Vírgula 4 10 2 2 3 2 5" xfId="22846"/>
    <cellStyle name="Vírgula 4 10 2 2 3 3" xfId="19583"/>
    <cellStyle name="Vírgula 4 10 2 2 3 3 2" xfId="33511"/>
    <cellStyle name="Vírgula 4 10 2 2 3 3 2 2" xfId="42654"/>
    <cellStyle name="Vírgula 4 10 2 2 3 3 3" xfId="38083"/>
    <cellStyle name="Vírgula 4 10 2 2 3 3 4" xfId="28940"/>
    <cellStyle name="Vírgula 4 10 2 2 3 3 5" xfId="24367"/>
    <cellStyle name="Vírgula 4 10 2 2 3 4" xfId="30470"/>
    <cellStyle name="Vírgula 4 10 2 2 3 4 2" xfId="39613"/>
    <cellStyle name="Vírgula 4 10 2 2 3 5" xfId="35042"/>
    <cellStyle name="Vírgula 4 10 2 2 3 6" xfId="25899"/>
    <cellStyle name="Vírgula 4 10 2 2 3 7" xfId="21326"/>
    <cellStyle name="Vírgula 4 10 2 2 4" xfId="8606"/>
    <cellStyle name="Vírgula 4 10 2 2 4 2" xfId="30977"/>
    <cellStyle name="Vírgula 4 10 2 2 4 2 2" xfId="40120"/>
    <cellStyle name="Vírgula 4 10 2 2 4 3" xfId="35549"/>
    <cellStyle name="Vírgula 4 10 2 2 4 4" xfId="26406"/>
    <cellStyle name="Vírgula 4 10 2 2 4 5" xfId="21833"/>
    <cellStyle name="Vírgula 4 10 2 2 5" xfId="15196"/>
    <cellStyle name="Vírgula 4 10 2 2 5 2" xfId="32498"/>
    <cellStyle name="Vírgula 4 10 2 2 5 2 2" xfId="41641"/>
    <cellStyle name="Vírgula 4 10 2 2 5 3" xfId="37070"/>
    <cellStyle name="Vírgula 4 10 2 2 5 4" xfId="27927"/>
    <cellStyle name="Vírgula 4 10 2 2 5 5" xfId="23354"/>
    <cellStyle name="Vírgula 4 10 2 2 6" xfId="29457"/>
    <cellStyle name="Vírgula 4 10 2 2 6 2" xfId="38600"/>
    <cellStyle name="Vírgula 4 10 2 2 7" xfId="34029"/>
    <cellStyle name="Vírgula 4 10 2 2 8" xfId="24886"/>
    <cellStyle name="Vírgula 4 10 2 2 9" xfId="20313"/>
    <cellStyle name="Vírgula 4 10 2 3" xfId="3106"/>
    <cellStyle name="Vírgula 4 10 2 3 2" xfId="9696"/>
    <cellStyle name="Vírgula 4 10 2 3 2 2" xfId="31231"/>
    <cellStyle name="Vírgula 4 10 2 3 2 2 2" xfId="40374"/>
    <cellStyle name="Vírgula 4 10 2 3 2 3" xfId="35803"/>
    <cellStyle name="Vírgula 4 10 2 3 2 4" xfId="26660"/>
    <cellStyle name="Vírgula 4 10 2 3 2 5" xfId="22087"/>
    <cellStyle name="Vírgula 4 10 2 3 3" xfId="16286"/>
    <cellStyle name="Vírgula 4 10 2 3 3 2" xfId="32752"/>
    <cellStyle name="Vírgula 4 10 2 3 3 2 2" xfId="41895"/>
    <cellStyle name="Vírgula 4 10 2 3 3 3" xfId="37324"/>
    <cellStyle name="Vírgula 4 10 2 3 3 4" xfId="28181"/>
    <cellStyle name="Vírgula 4 10 2 3 3 5" xfId="23608"/>
    <cellStyle name="Vírgula 4 10 2 3 4" xfId="29711"/>
    <cellStyle name="Vírgula 4 10 2 3 4 2" xfId="38854"/>
    <cellStyle name="Vírgula 4 10 2 3 5" xfId="34283"/>
    <cellStyle name="Vírgula 4 10 2 3 6" xfId="25140"/>
    <cellStyle name="Vírgula 4 10 2 3 7" xfId="20567"/>
    <cellStyle name="Vírgula 4 10 2 4" xfId="5304"/>
    <cellStyle name="Vírgula 4 10 2 4 2" xfId="11894"/>
    <cellStyle name="Vírgula 4 10 2 4 2 2" xfId="31737"/>
    <cellStyle name="Vírgula 4 10 2 4 2 2 2" xfId="40880"/>
    <cellStyle name="Vírgula 4 10 2 4 2 3" xfId="36309"/>
    <cellStyle name="Vírgula 4 10 2 4 2 4" xfId="27166"/>
    <cellStyle name="Vírgula 4 10 2 4 2 5" xfId="22593"/>
    <cellStyle name="Vírgula 4 10 2 4 3" xfId="18484"/>
    <cellStyle name="Vírgula 4 10 2 4 3 2" xfId="33258"/>
    <cellStyle name="Vírgula 4 10 2 4 3 2 2" xfId="42401"/>
    <cellStyle name="Vírgula 4 10 2 4 3 3" xfId="37830"/>
    <cellStyle name="Vírgula 4 10 2 4 3 4" xfId="28687"/>
    <cellStyle name="Vírgula 4 10 2 4 3 5" xfId="24114"/>
    <cellStyle name="Vírgula 4 10 2 4 4" xfId="30217"/>
    <cellStyle name="Vírgula 4 10 2 4 4 2" xfId="39360"/>
    <cellStyle name="Vírgula 4 10 2 4 5" xfId="34789"/>
    <cellStyle name="Vírgula 4 10 2 4 6" xfId="25646"/>
    <cellStyle name="Vírgula 4 10 2 4 7" xfId="21073"/>
    <cellStyle name="Vírgula 4 10 2 5" xfId="7507"/>
    <cellStyle name="Vírgula 4 10 2 5 2" xfId="30724"/>
    <cellStyle name="Vírgula 4 10 2 5 2 2" xfId="39867"/>
    <cellStyle name="Vírgula 4 10 2 5 3" xfId="35296"/>
    <cellStyle name="Vírgula 4 10 2 5 4" xfId="26153"/>
    <cellStyle name="Vírgula 4 10 2 5 5" xfId="21580"/>
    <cellStyle name="Vírgula 4 10 2 6" xfId="14097"/>
    <cellStyle name="Vírgula 4 10 2 6 2" xfId="32245"/>
    <cellStyle name="Vírgula 4 10 2 6 2 2" xfId="41388"/>
    <cellStyle name="Vírgula 4 10 2 6 3" xfId="36817"/>
    <cellStyle name="Vírgula 4 10 2 6 4" xfId="27674"/>
    <cellStyle name="Vírgula 4 10 2 6 5" xfId="23101"/>
    <cellStyle name="Vírgula 4 10 2 7" xfId="29203"/>
    <cellStyle name="Vírgula 4 10 2 7 2" xfId="38346"/>
    <cellStyle name="Vírgula 4 10 2 8" xfId="33775"/>
    <cellStyle name="Vírgula 4 10 2 9" xfId="24632"/>
    <cellStyle name="Vírgula 4 10 3" xfId="1463"/>
    <cellStyle name="Vírgula 4 10 3 2" xfId="3654"/>
    <cellStyle name="Vírgula 4 10 3 2 2" xfId="10244"/>
    <cellStyle name="Vírgula 4 10 3 2 2 2" xfId="31355"/>
    <cellStyle name="Vírgula 4 10 3 2 2 2 2" xfId="40498"/>
    <cellStyle name="Vírgula 4 10 3 2 2 3" xfId="35927"/>
    <cellStyle name="Vírgula 4 10 3 2 2 4" xfId="26784"/>
    <cellStyle name="Vírgula 4 10 3 2 2 5" xfId="22211"/>
    <cellStyle name="Vírgula 4 10 3 2 3" xfId="16834"/>
    <cellStyle name="Vírgula 4 10 3 2 3 2" xfId="32876"/>
    <cellStyle name="Vírgula 4 10 3 2 3 2 2" xfId="42019"/>
    <cellStyle name="Vírgula 4 10 3 2 3 3" xfId="37448"/>
    <cellStyle name="Vírgula 4 10 3 2 3 4" xfId="28305"/>
    <cellStyle name="Vírgula 4 10 3 2 3 5" xfId="23732"/>
    <cellStyle name="Vírgula 4 10 3 2 4" xfId="29835"/>
    <cellStyle name="Vírgula 4 10 3 2 4 2" xfId="38978"/>
    <cellStyle name="Vírgula 4 10 3 2 5" xfId="34407"/>
    <cellStyle name="Vírgula 4 10 3 2 6" xfId="25264"/>
    <cellStyle name="Vírgula 4 10 3 2 7" xfId="20691"/>
    <cellStyle name="Vírgula 4 10 3 3" xfId="5852"/>
    <cellStyle name="Vírgula 4 10 3 3 2" xfId="12442"/>
    <cellStyle name="Vírgula 4 10 3 3 2 2" xfId="31861"/>
    <cellStyle name="Vírgula 4 10 3 3 2 2 2" xfId="41004"/>
    <cellStyle name="Vírgula 4 10 3 3 2 3" xfId="36433"/>
    <cellStyle name="Vírgula 4 10 3 3 2 4" xfId="27290"/>
    <cellStyle name="Vírgula 4 10 3 3 2 5" xfId="22717"/>
    <cellStyle name="Vírgula 4 10 3 3 3" xfId="19032"/>
    <cellStyle name="Vírgula 4 10 3 3 3 2" xfId="33382"/>
    <cellStyle name="Vírgula 4 10 3 3 3 2 2" xfId="42525"/>
    <cellStyle name="Vírgula 4 10 3 3 3 3" xfId="37954"/>
    <cellStyle name="Vírgula 4 10 3 3 3 4" xfId="28811"/>
    <cellStyle name="Vírgula 4 10 3 3 3 5" xfId="24238"/>
    <cellStyle name="Vírgula 4 10 3 3 4" xfId="30341"/>
    <cellStyle name="Vírgula 4 10 3 3 4 2" xfId="39484"/>
    <cellStyle name="Vírgula 4 10 3 3 5" xfId="34913"/>
    <cellStyle name="Vírgula 4 10 3 3 6" xfId="25770"/>
    <cellStyle name="Vírgula 4 10 3 3 7" xfId="21197"/>
    <cellStyle name="Vírgula 4 10 3 4" xfId="8055"/>
    <cellStyle name="Vírgula 4 10 3 4 2" xfId="30848"/>
    <cellStyle name="Vírgula 4 10 3 4 2 2" xfId="39991"/>
    <cellStyle name="Vírgula 4 10 3 4 3" xfId="35420"/>
    <cellStyle name="Vírgula 4 10 3 4 4" xfId="26277"/>
    <cellStyle name="Vírgula 4 10 3 4 5" xfId="21704"/>
    <cellStyle name="Vírgula 4 10 3 5" xfId="14645"/>
    <cellStyle name="Vírgula 4 10 3 5 2" xfId="32369"/>
    <cellStyle name="Vírgula 4 10 3 5 2 2" xfId="41512"/>
    <cellStyle name="Vírgula 4 10 3 5 3" xfId="36941"/>
    <cellStyle name="Vírgula 4 10 3 5 4" xfId="27798"/>
    <cellStyle name="Vírgula 4 10 3 5 5" xfId="23225"/>
    <cellStyle name="Vírgula 4 10 3 6" xfId="29328"/>
    <cellStyle name="Vírgula 4 10 3 6 2" xfId="38471"/>
    <cellStyle name="Vírgula 4 10 3 7" xfId="33900"/>
    <cellStyle name="Vírgula 4 10 3 8" xfId="24757"/>
    <cellStyle name="Vírgula 4 10 3 9" xfId="20184"/>
    <cellStyle name="Vírgula 4 10 4" xfId="2555"/>
    <cellStyle name="Vírgula 4 10 4 2" xfId="9145"/>
    <cellStyle name="Vírgula 4 10 4 2 2" xfId="31102"/>
    <cellStyle name="Vírgula 4 10 4 2 2 2" xfId="40245"/>
    <cellStyle name="Vírgula 4 10 4 2 3" xfId="35674"/>
    <cellStyle name="Vírgula 4 10 4 2 4" xfId="26531"/>
    <cellStyle name="Vírgula 4 10 4 2 5" xfId="21958"/>
    <cellStyle name="Vírgula 4 10 4 3" xfId="15735"/>
    <cellStyle name="Vírgula 4 10 4 3 2" xfId="32623"/>
    <cellStyle name="Vírgula 4 10 4 3 2 2" xfId="41766"/>
    <cellStyle name="Vírgula 4 10 4 3 3" xfId="37195"/>
    <cellStyle name="Vírgula 4 10 4 3 4" xfId="28052"/>
    <cellStyle name="Vírgula 4 10 4 3 5" xfId="23479"/>
    <cellStyle name="Vírgula 4 10 4 4" xfId="29582"/>
    <cellStyle name="Vírgula 4 10 4 4 2" xfId="38725"/>
    <cellStyle name="Vírgula 4 10 4 5" xfId="34154"/>
    <cellStyle name="Vírgula 4 10 4 6" xfId="25011"/>
    <cellStyle name="Vírgula 4 10 4 7" xfId="20438"/>
    <cellStyle name="Vírgula 4 10 5" xfId="4741"/>
    <cellStyle name="Vírgula 4 10 5 2" xfId="11331"/>
    <cellStyle name="Vírgula 4 10 5 2 2" xfId="31608"/>
    <cellStyle name="Vírgula 4 10 5 2 2 2" xfId="40751"/>
    <cellStyle name="Vírgula 4 10 5 2 3" xfId="36180"/>
    <cellStyle name="Vírgula 4 10 5 2 4" xfId="27037"/>
    <cellStyle name="Vírgula 4 10 5 2 5" xfId="22464"/>
    <cellStyle name="Vírgula 4 10 5 3" xfId="17921"/>
    <cellStyle name="Vírgula 4 10 5 3 2" xfId="33129"/>
    <cellStyle name="Vírgula 4 10 5 3 2 2" xfId="42272"/>
    <cellStyle name="Vírgula 4 10 5 3 3" xfId="37701"/>
    <cellStyle name="Vírgula 4 10 5 3 4" xfId="28558"/>
    <cellStyle name="Vírgula 4 10 5 3 5" xfId="23985"/>
    <cellStyle name="Vírgula 4 10 5 4" xfId="30088"/>
    <cellStyle name="Vírgula 4 10 5 4 2" xfId="39231"/>
    <cellStyle name="Vírgula 4 10 5 5" xfId="34660"/>
    <cellStyle name="Vírgula 4 10 5 6" xfId="25517"/>
    <cellStyle name="Vírgula 4 10 5 7" xfId="20944"/>
    <cellStyle name="Vírgula 4 10 6" xfId="6944"/>
    <cellStyle name="Vírgula 4 10 6 2" xfId="30595"/>
    <cellStyle name="Vírgula 4 10 6 2 2" xfId="39738"/>
    <cellStyle name="Vírgula 4 10 6 3" xfId="35167"/>
    <cellStyle name="Vírgula 4 10 6 4" xfId="26024"/>
    <cellStyle name="Vírgula 4 10 6 5" xfId="21451"/>
    <cellStyle name="Vírgula 4 10 7" xfId="13534"/>
    <cellStyle name="Vírgula 4 10 7 2" xfId="32116"/>
    <cellStyle name="Vírgula 4 10 7 2 2" xfId="41259"/>
    <cellStyle name="Vírgula 4 10 7 3" xfId="36688"/>
    <cellStyle name="Vírgula 4 10 7 4" xfId="27545"/>
    <cellStyle name="Vírgula 4 10 7 5" xfId="22972"/>
    <cellStyle name="Vírgula 4 10 8" xfId="29074"/>
    <cellStyle name="Vírgula 4 10 8 2" xfId="38217"/>
    <cellStyle name="Vírgula 4 10 9" xfId="33646"/>
    <cellStyle name="Vírgula 4 11" xfId="614"/>
    <cellStyle name="Vírgula 4 11 10" xfId="24563"/>
    <cellStyle name="Vírgula 4 11 11" xfId="19990"/>
    <cellStyle name="Vírgula 4 11 2" xfId="1168"/>
    <cellStyle name="Vírgula 4 11 2 10" xfId="20119"/>
    <cellStyle name="Vírgula 4 11 2 2" xfId="2271"/>
    <cellStyle name="Vírgula 4 11 2 2 2" xfId="4461"/>
    <cellStyle name="Vírgula 4 11 2 2 2 2" xfId="11051"/>
    <cellStyle name="Vírgula 4 11 2 2 2 2 2" xfId="31544"/>
    <cellStyle name="Vírgula 4 11 2 2 2 2 2 2" xfId="40687"/>
    <cellStyle name="Vírgula 4 11 2 2 2 2 3" xfId="36116"/>
    <cellStyle name="Vírgula 4 11 2 2 2 2 4" xfId="26973"/>
    <cellStyle name="Vírgula 4 11 2 2 2 2 5" xfId="22400"/>
    <cellStyle name="Vírgula 4 11 2 2 2 3" xfId="17641"/>
    <cellStyle name="Vírgula 4 11 2 2 2 3 2" xfId="33065"/>
    <cellStyle name="Vírgula 4 11 2 2 2 3 2 2" xfId="42208"/>
    <cellStyle name="Vírgula 4 11 2 2 2 3 3" xfId="37637"/>
    <cellStyle name="Vírgula 4 11 2 2 2 3 4" xfId="28494"/>
    <cellStyle name="Vírgula 4 11 2 2 2 3 5" xfId="23921"/>
    <cellStyle name="Vírgula 4 11 2 2 2 4" xfId="30024"/>
    <cellStyle name="Vírgula 4 11 2 2 2 4 2" xfId="39167"/>
    <cellStyle name="Vírgula 4 11 2 2 2 5" xfId="34596"/>
    <cellStyle name="Vírgula 4 11 2 2 2 6" xfId="25453"/>
    <cellStyle name="Vírgula 4 11 2 2 2 7" xfId="20880"/>
    <cellStyle name="Vírgula 4 11 2 2 3" xfId="6659"/>
    <cellStyle name="Vírgula 4 11 2 2 3 2" xfId="13249"/>
    <cellStyle name="Vírgula 4 11 2 2 3 2 2" xfId="32050"/>
    <cellStyle name="Vírgula 4 11 2 2 3 2 2 2" xfId="41193"/>
    <cellStyle name="Vírgula 4 11 2 2 3 2 3" xfId="36622"/>
    <cellStyle name="Vírgula 4 11 2 2 3 2 4" xfId="27479"/>
    <cellStyle name="Vírgula 4 11 2 2 3 2 5" xfId="22906"/>
    <cellStyle name="Vírgula 4 11 2 2 3 3" xfId="19839"/>
    <cellStyle name="Vírgula 4 11 2 2 3 3 2" xfId="33571"/>
    <cellStyle name="Vírgula 4 11 2 2 3 3 2 2" xfId="42714"/>
    <cellStyle name="Vírgula 4 11 2 2 3 3 3" xfId="38143"/>
    <cellStyle name="Vírgula 4 11 2 2 3 3 4" xfId="29000"/>
    <cellStyle name="Vírgula 4 11 2 2 3 3 5" xfId="24427"/>
    <cellStyle name="Vírgula 4 11 2 2 3 4" xfId="30530"/>
    <cellStyle name="Vírgula 4 11 2 2 3 4 2" xfId="39673"/>
    <cellStyle name="Vírgula 4 11 2 2 3 5" xfId="35102"/>
    <cellStyle name="Vírgula 4 11 2 2 3 6" xfId="25959"/>
    <cellStyle name="Vírgula 4 11 2 2 3 7" xfId="21386"/>
    <cellStyle name="Vírgula 4 11 2 2 4" xfId="8862"/>
    <cellStyle name="Vírgula 4 11 2 2 4 2" xfId="31037"/>
    <cellStyle name="Vírgula 4 11 2 2 4 2 2" xfId="40180"/>
    <cellStyle name="Vírgula 4 11 2 2 4 3" xfId="35609"/>
    <cellStyle name="Vírgula 4 11 2 2 4 4" xfId="26466"/>
    <cellStyle name="Vírgula 4 11 2 2 4 5" xfId="21893"/>
    <cellStyle name="Vírgula 4 11 2 2 5" xfId="15452"/>
    <cellStyle name="Vírgula 4 11 2 2 5 2" xfId="32558"/>
    <cellStyle name="Vírgula 4 11 2 2 5 2 2" xfId="41701"/>
    <cellStyle name="Vírgula 4 11 2 2 5 3" xfId="37130"/>
    <cellStyle name="Vírgula 4 11 2 2 5 4" xfId="27987"/>
    <cellStyle name="Vírgula 4 11 2 2 5 5" xfId="23414"/>
    <cellStyle name="Vírgula 4 11 2 2 6" xfId="29517"/>
    <cellStyle name="Vírgula 4 11 2 2 6 2" xfId="38660"/>
    <cellStyle name="Vírgula 4 11 2 2 7" xfId="34089"/>
    <cellStyle name="Vírgula 4 11 2 2 8" xfId="24946"/>
    <cellStyle name="Vírgula 4 11 2 2 9" xfId="20373"/>
    <cellStyle name="Vírgula 4 11 2 3" xfId="3362"/>
    <cellStyle name="Vírgula 4 11 2 3 2" xfId="9952"/>
    <cellStyle name="Vírgula 4 11 2 3 2 2" xfId="31291"/>
    <cellStyle name="Vírgula 4 11 2 3 2 2 2" xfId="40434"/>
    <cellStyle name="Vírgula 4 11 2 3 2 3" xfId="35863"/>
    <cellStyle name="Vírgula 4 11 2 3 2 4" xfId="26720"/>
    <cellStyle name="Vírgula 4 11 2 3 2 5" xfId="22147"/>
    <cellStyle name="Vírgula 4 11 2 3 3" xfId="16542"/>
    <cellStyle name="Vírgula 4 11 2 3 3 2" xfId="32812"/>
    <cellStyle name="Vírgula 4 11 2 3 3 2 2" xfId="41955"/>
    <cellStyle name="Vírgula 4 11 2 3 3 3" xfId="37384"/>
    <cellStyle name="Vírgula 4 11 2 3 3 4" xfId="28241"/>
    <cellStyle name="Vírgula 4 11 2 3 3 5" xfId="23668"/>
    <cellStyle name="Vírgula 4 11 2 3 4" xfId="29771"/>
    <cellStyle name="Vírgula 4 11 2 3 4 2" xfId="38914"/>
    <cellStyle name="Vírgula 4 11 2 3 5" xfId="34343"/>
    <cellStyle name="Vírgula 4 11 2 3 6" xfId="25200"/>
    <cellStyle name="Vírgula 4 11 2 3 7" xfId="20627"/>
    <cellStyle name="Vírgula 4 11 2 4" xfId="5560"/>
    <cellStyle name="Vírgula 4 11 2 4 2" xfId="12150"/>
    <cellStyle name="Vírgula 4 11 2 4 2 2" xfId="31797"/>
    <cellStyle name="Vírgula 4 11 2 4 2 2 2" xfId="40940"/>
    <cellStyle name="Vírgula 4 11 2 4 2 3" xfId="36369"/>
    <cellStyle name="Vírgula 4 11 2 4 2 4" xfId="27226"/>
    <cellStyle name="Vírgula 4 11 2 4 2 5" xfId="22653"/>
    <cellStyle name="Vírgula 4 11 2 4 3" xfId="18740"/>
    <cellStyle name="Vírgula 4 11 2 4 3 2" xfId="33318"/>
    <cellStyle name="Vírgula 4 11 2 4 3 2 2" xfId="42461"/>
    <cellStyle name="Vírgula 4 11 2 4 3 3" xfId="37890"/>
    <cellStyle name="Vírgula 4 11 2 4 3 4" xfId="28747"/>
    <cellStyle name="Vírgula 4 11 2 4 3 5" xfId="24174"/>
    <cellStyle name="Vírgula 4 11 2 4 4" xfId="30277"/>
    <cellStyle name="Vírgula 4 11 2 4 4 2" xfId="39420"/>
    <cellStyle name="Vírgula 4 11 2 4 5" xfId="34849"/>
    <cellStyle name="Vírgula 4 11 2 4 6" xfId="25706"/>
    <cellStyle name="Vírgula 4 11 2 4 7" xfId="21133"/>
    <cellStyle name="Vírgula 4 11 2 5" xfId="7763"/>
    <cellStyle name="Vírgula 4 11 2 5 2" xfId="30784"/>
    <cellStyle name="Vírgula 4 11 2 5 2 2" xfId="39927"/>
    <cellStyle name="Vírgula 4 11 2 5 3" xfId="35356"/>
    <cellStyle name="Vírgula 4 11 2 5 4" xfId="26213"/>
    <cellStyle name="Vírgula 4 11 2 5 5" xfId="21640"/>
    <cellStyle name="Vírgula 4 11 2 6" xfId="14353"/>
    <cellStyle name="Vírgula 4 11 2 6 2" xfId="32305"/>
    <cellStyle name="Vírgula 4 11 2 6 2 2" xfId="41448"/>
    <cellStyle name="Vírgula 4 11 2 6 3" xfId="36877"/>
    <cellStyle name="Vírgula 4 11 2 6 4" xfId="27734"/>
    <cellStyle name="Vírgula 4 11 2 6 5" xfId="23161"/>
    <cellStyle name="Vírgula 4 11 2 7" xfId="29263"/>
    <cellStyle name="Vírgula 4 11 2 7 2" xfId="38406"/>
    <cellStyle name="Vírgula 4 11 2 8" xfId="33835"/>
    <cellStyle name="Vírgula 4 11 2 9" xfId="24692"/>
    <cellStyle name="Vírgula 4 11 3" xfId="1719"/>
    <cellStyle name="Vírgula 4 11 3 2" xfId="3910"/>
    <cellStyle name="Vírgula 4 11 3 2 2" xfId="10500"/>
    <cellStyle name="Vírgula 4 11 3 2 2 2" xfId="31415"/>
    <cellStyle name="Vírgula 4 11 3 2 2 2 2" xfId="40558"/>
    <cellStyle name="Vírgula 4 11 3 2 2 3" xfId="35987"/>
    <cellStyle name="Vírgula 4 11 3 2 2 4" xfId="26844"/>
    <cellStyle name="Vírgula 4 11 3 2 2 5" xfId="22271"/>
    <cellStyle name="Vírgula 4 11 3 2 3" xfId="17090"/>
    <cellStyle name="Vírgula 4 11 3 2 3 2" xfId="32936"/>
    <cellStyle name="Vírgula 4 11 3 2 3 2 2" xfId="42079"/>
    <cellStyle name="Vírgula 4 11 3 2 3 3" xfId="37508"/>
    <cellStyle name="Vírgula 4 11 3 2 3 4" xfId="28365"/>
    <cellStyle name="Vírgula 4 11 3 2 3 5" xfId="23792"/>
    <cellStyle name="Vírgula 4 11 3 2 4" xfId="29895"/>
    <cellStyle name="Vírgula 4 11 3 2 4 2" xfId="39038"/>
    <cellStyle name="Vírgula 4 11 3 2 5" xfId="34467"/>
    <cellStyle name="Vírgula 4 11 3 2 6" xfId="25324"/>
    <cellStyle name="Vírgula 4 11 3 2 7" xfId="20751"/>
    <cellStyle name="Vírgula 4 11 3 3" xfId="6108"/>
    <cellStyle name="Vírgula 4 11 3 3 2" xfId="12698"/>
    <cellStyle name="Vírgula 4 11 3 3 2 2" xfId="31921"/>
    <cellStyle name="Vírgula 4 11 3 3 2 2 2" xfId="41064"/>
    <cellStyle name="Vírgula 4 11 3 3 2 3" xfId="36493"/>
    <cellStyle name="Vírgula 4 11 3 3 2 4" xfId="27350"/>
    <cellStyle name="Vírgula 4 11 3 3 2 5" xfId="22777"/>
    <cellStyle name="Vírgula 4 11 3 3 3" xfId="19288"/>
    <cellStyle name="Vírgula 4 11 3 3 3 2" xfId="33442"/>
    <cellStyle name="Vírgula 4 11 3 3 3 2 2" xfId="42585"/>
    <cellStyle name="Vírgula 4 11 3 3 3 3" xfId="38014"/>
    <cellStyle name="Vírgula 4 11 3 3 3 4" xfId="28871"/>
    <cellStyle name="Vírgula 4 11 3 3 3 5" xfId="24298"/>
    <cellStyle name="Vírgula 4 11 3 3 4" xfId="30401"/>
    <cellStyle name="Vírgula 4 11 3 3 4 2" xfId="39544"/>
    <cellStyle name="Vírgula 4 11 3 3 5" xfId="34973"/>
    <cellStyle name="Vírgula 4 11 3 3 6" xfId="25830"/>
    <cellStyle name="Vírgula 4 11 3 3 7" xfId="21257"/>
    <cellStyle name="Vírgula 4 11 3 4" xfId="8311"/>
    <cellStyle name="Vírgula 4 11 3 4 2" xfId="30908"/>
    <cellStyle name="Vírgula 4 11 3 4 2 2" xfId="40051"/>
    <cellStyle name="Vírgula 4 11 3 4 3" xfId="35480"/>
    <cellStyle name="Vírgula 4 11 3 4 4" xfId="26337"/>
    <cellStyle name="Vírgula 4 11 3 4 5" xfId="21764"/>
    <cellStyle name="Vírgula 4 11 3 5" xfId="14901"/>
    <cellStyle name="Vírgula 4 11 3 5 2" xfId="32429"/>
    <cellStyle name="Vírgula 4 11 3 5 2 2" xfId="41572"/>
    <cellStyle name="Vírgula 4 11 3 5 3" xfId="37001"/>
    <cellStyle name="Vírgula 4 11 3 5 4" xfId="27858"/>
    <cellStyle name="Vírgula 4 11 3 5 5" xfId="23285"/>
    <cellStyle name="Vírgula 4 11 3 6" xfId="29388"/>
    <cellStyle name="Vírgula 4 11 3 6 2" xfId="38531"/>
    <cellStyle name="Vírgula 4 11 3 7" xfId="33960"/>
    <cellStyle name="Vírgula 4 11 3 8" xfId="24817"/>
    <cellStyle name="Vírgula 4 11 3 9" xfId="20244"/>
    <cellStyle name="Vírgula 4 11 4" xfId="2811"/>
    <cellStyle name="Vírgula 4 11 4 2" xfId="9401"/>
    <cellStyle name="Vírgula 4 11 4 2 2" xfId="31162"/>
    <cellStyle name="Vírgula 4 11 4 2 2 2" xfId="40305"/>
    <cellStyle name="Vírgula 4 11 4 2 3" xfId="35734"/>
    <cellStyle name="Vírgula 4 11 4 2 4" xfId="26591"/>
    <cellStyle name="Vírgula 4 11 4 2 5" xfId="22018"/>
    <cellStyle name="Vírgula 4 11 4 3" xfId="15991"/>
    <cellStyle name="Vírgula 4 11 4 3 2" xfId="32683"/>
    <cellStyle name="Vírgula 4 11 4 3 2 2" xfId="41826"/>
    <cellStyle name="Vírgula 4 11 4 3 3" xfId="37255"/>
    <cellStyle name="Vírgula 4 11 4 3 4" xfId="28112"/>
    <cellStyle name="Vírgula 4 11 4 3 5" xfId="23539"/>
    <cellStyle name="Vírgula 4 11 4 4" xfId="29642"/>
    <cellStyle name="Vírgula 4 11 4 4 2" xfId="38785"/>
    <cellStyle name="Vírgula 4 11 4 5" xfId="34214"/>
    <cellStyle name="Vírgula 4 11 4 6" xfId="25071"/>
    <cellStyle name="Vírgula 4 11 4 7" xfId="20498"/>
    <cellStyle name="Vírgula 4 11 5" xfId="4997"/>
    <cellStyle name="Vírgula 4 11 5 2" xfId="11587"/>
    <cellStyle name="Vírgula 4 11 5 2 2" xfId="31668"/>
    <cellStyle name="Vírgula 4 11 5 2 2 2" xfId="40811"/>
    <cellStyle name="Vírgula 4 11 5 2 3" xfId="36240"/>
    <cellStyle name="Vírgula 4 11 5 2 4" xfId="27097"/>
    <cellStyle name="Vírgula 4 11 5 2 5" xfId="22524"/>
    <cellStyle name="Vírgula 4 11 5 3" xfId="18177"/>
    <cellStyle name="Vírgula 4 11 5 3 2" xfId="33189"/>
    <cellStyle name="Vírgula 4 11 5 3 2 2" xfId="42332"/>
    <cellStyle name="Vírgula 4 11 5 3 3" xfId="37761"/>
    <cellStyle name="Vírgula 4 11 5 3 4" xfId="28618"/>
    <cellStyle name="Vírgula 4 11 5 3 5" xfId="24045"/>
    <cellStyle name="Vírgula 4 11 5 4" xfId="30148"/>
    <cellStyle name="Vírgula 4 11 5 4 2" xfId="39291"/>
    <cellStyle name="Vírgula 4 11 5 5" xfId="34720"/>
    <cellStyle name="Vírgula 4 11 5 6" xfId="25577"/>
    <cellStyle name="Vírgula 4 11 5 7" xfId="21004"/>
    <cellStyle name="Vírgula 4 11 6" xfId="7200"/>
    <cellStyle name="Vírgula 4 11 6 2" xfId="30655"/>
    <cellStyle name="Vírgula 4 11 6 2 2" xfId="39798"/>
    <cellStyle name="Vírgula 4 11 6 3" xfId="35227"/>
    <cellStyle name="Vírgula 4 11 6 4" xfId="26084"/>
    <cellStyle name="Vírgula 4 11 6 5" xfId="21511"/>
    <cellStyle name="Vírgula 4 11 7" xfId="13790"/>
    <cellStyle name="Vírgula 4 11 7 2" xfId="32176"/>
    <cellStyle name="Vírgula 4 11 7 2 2" xfId="41319"/>
    <cellStyle name="Vírgula 4 11 7 3" xfId="36748"/>
    <cellStyle name="Vírgula 4 11 7 4" xfId="27605"/>
    <cellStyle name="Vírgula 4 11 7 5" xfId="23032"/>
    <cellStyle name="Vírgula 4 11 8" xfId="29134"/>
    <cellStyle name="Vírgula 4 11 8 2" xfId="38277"/>
    <cellStyle name="Vírgula 4 11 9" xfId="33706"/>
    <cellStyle name="Vírgula 4 12" xfId="640"/>
    <cellStyle name="Vírgula 4 12 10" xfId="19994"/>
    <cellStyle name="Vírgula 4 12 2" xfId="1744"/>
    <cellStyle name="Vírgula 4 12 2 2" xfId="3935"/>
    <cellStyle name="Vírgula 4 12 2 2 2" xfId="10525"/>
    <cellStyle name="Vírgula 4 12 2 2 2 2" xfId="31419"/>
    <cellStyle name="Vírgula 4 12 2 2 2 2 2" xfId="40562"/>
    <cellStyle name="Vírgula 4 12 2 2 2 3" xfId="35991"/>
    <cellStyle name="Vírgula 4 12 2 2 2 4" xfId="26848"/>
    <cellStyle name="Vírgula 4 12 2 2 2 5" xfId="22275"/>
    <cellStyle name="Vírgula 4 12 2 2 3" xfId="17115"/>
    <cellStyle name="Vírgula 4 12 2 2 3 2" xfId="32940"/>
    <cellStyle name="Vírgula 4 12 2 2 3 2 2" xfId="42083"/>
    <cellStyle name="Vírgula 4 12 2 2 3 3" xfId="37512"/>
    <cellStyle name="Vírgula 4 12 2 2 3 4" xfId="28369"/>
    <cellStyle name="Vírgula 4 12 2 2 3 5" xfId="23796"/>
    <cellStyle name="Vírgula 4 12 2 2 4" xfId="29899"/>
    <cellStyle name="Vírgula 4 12 2 2 4 2" xfId="39042"/>
    <cellStyle name="Vírgula 4 12 2 2 5" xfId="34471"/>
    <cellStyle name="Vírgula 4 12 2 2 6" xfId="25328"/>
    <cellStyle name="Vírgula 4 12 2 2 7" xfId="20755"/>
    <cellStyle name="Vírgula 4 12 2 3" xfId="6133"/>
    <cellStyle name="Vírgula 4 12 2 3 2" xfId="12723"/>
    <cellStyle name="Vírgula 4 12 2 3 2 2" xfId="31925"/>
    <cellStyle name="Vírgula 4 12 2 3 2 2 2" xfId="41068"/>
    <cellStyle name="Vírgula 4 12 2 3 2 3" xfId="36497"/>
    <cellStyle name="Vírgula 4 12 2 3 2 4" xfId="27354"/>
    <cellStyle name="Vírgula 4 12 2 3 2 5" xfId="22781"/>
    <cellStyle name="Vírgula 4 12 2 3 3" xfId="19313"/>
    <cellStyle name="Vírgula 4 12 2 3 3 2" xfId="33446"/>
    <cellStyle name="Vírgula 4 12 2 3 3 2 2" xfId="42589"/>
    <cellStyle name="Vírgula 4 12 2 3 3 3" xfId="38018"/>
    <cellStyle name="Vírgula 4 12 2 3 3 4" xfId="28875"/>
    <cellStyle name="Vírgula 4 12 2 3 3 5" xfId="24302"/>
    <cellStyle name="Vírgula 4 12 2 3 4" xfId="30405"/>
    <cellStyle name="Vírgula 4 12 2 3 4 2" xfId="39548"/>
    <cellStyle name="Vírgula 4 12 2 3 5" xfId="34977"/>
    <cellStyle name="Vírgula 4 12 2 3 6" xfId="25834"/>
    <cellStyle name="Vírgula 4 12 2 3 7" xfId="21261"/>
    <cellStyle name="Vírgula 4 12 2 4" xfId="8336"/>
    <cellStyle name="Vírgula 4 12 2 4 2" xfId="30912"/>
    <cellStyle name="Vírgula 4 12 2 4 2 2" xfId="40055"/>
    <cellStyle name="Vírgula 4 12 2 4 3" xfId="35484"/>
    <cellStyle name="Vírgula 4 12 2 4 4" xfId="26341"/>
    <cellStyle name="Vírgula 4 12 2 4 5" xfId="21768"/>
    <cellStyle name="Vírgula 4 12 2 5" xfId="14926"/>
    <cellStyle name="Vírgula 4 12 2 5 2" xfId="32433"/>
    <cellStyle name="Vírgula 4 12 2 5 2 2" xfId="41576"/>
    <cellStyle name="Vírgula 4 12 2 5 3" xfId="37005"/>
    <cellStyle name="Vírgula 4 12 2 5 4" xfId="27862"/>
    <cellStyle name="Vírgula 4 12 2 5 5" xfId="23289"/>
    <cellStyle name="Vírgula 4 12 2 6" xfId="29392"/>
    <cellStyle name="Vírgula 4 12 2 6 2" xfId="38535"/>
    <cellStyle name="Vírgula 4 12 2 7" xfId="33964"/>
    <cellStyle name="Vírgula 4 12 2 8" xfId="24821"/>
    <cellStyle name="Vírgula 4 12 2 9" xfId="20248"/>
    <cellStyle name="Vírgula 4 12 3" xfId="2836"/>
    <cellStyle name="Vírgula 4 12 3 2" xfId="9426"/>
    <cellStyle name="Vírgula 4 12 3 2 2" xfId="31166"/>
    <cellStyle name="Vírgula 4 12 3 2 2 2" xfId="40309"/>
    <cellStyle name="Vírgula 4 12 3 2 3" xfId="35738"/>
    <cellStyle name="Vírgula 4 12 3 2 4" xfId="26595"/>
    <cellStyle name="Vírgula 4 12 3 2 5" xfId="22022"/>
    <cellStyle name="Vírgula 4 12 3 3" xfId="16016"/>
    <cellStyle name="Vírgula 4 12 3 3 2" xfId="32687"/>
    <cellStyle name="Vírgula 4 12 3 3 2 2" xfId="41830"/>
    <cellStyle name="Vírgula 4 12 3 3 3" xfId="37259"/>
    <cellStyle name="Vírgula 4 12 3 3 4" xfId="28116"/>
    <cellStyle name="Vírgula 4 12 3 3 5" xfId="23543"/>
    <cellStyle name="Vírgula 4 12 3 4" xfId="29646"/>
    <cellStyle name="Vírgula 4 12 3 4 2" xfId="38789"/>
    <cellStyle name="Vírgula 4 12 3 5" xfId="34218"/>
    <cellStyle name="Vírgula 4 12 3 6" xfId="25075"/>
    <cellStyle name="Vírgula 4 12 3 7" xfId="20502"/>
    <cellStyle name="Vírgula 4 12 4" xfId="5034"/>
    <cellStyle name="Vírgula 4 12 4 2" xfId="11624"/>
    <cellStyle name="Vírgula 4 12 4 2 2" xfId="31672"/>
    <cellStyle name="Vírgula 4 12 4 2 2 2" xfId="40815"/>
    <cellStyle name="Vírgula 4 12 4 2 3" xfId="36244"/>
    <cellStyle name="Vírgula 4 12 4 2 4" xfId="27101"/>
    <cellStyle name="Vírgula 4 12 4 2 5" xfId="22528"/>
    <cellStyle name="Vírgula 4 12 4 3" xfId="18214"/>
    <cellStyle name="Vírgula 4 12 4 3 2" xfId="33193"/>
    <cellStyle name="Vírgula 4 12 4 3 2 2" xfId="42336"/>
    <cellStyle name="Vírgula 4 12 4 3 3" xfId="37765"/>
    <cellStyle name="Vírgula 4 12 4 3 4" xfId="28622"/>
    <cellStyle name="Vírgula 4 12 4 3 5" xfId="24049"/>
    <cellStyle name="Vírgula 4 12 4 4" xfId="30152"/>
    <cellStyle name="Vírgula 4 12 4 4 2" xfId="39295"/>
    <cellStyle name="Vírgula 4 12 4 5" xfId="34724"/>
    <cellStyle name="Vírgula 4 12 4 6" xfId="25581"/>
    <cellStyle name="Vírgula 4 12 4 7" xfId="21008"/>
    <cellStyle name="Vírgula 4 12 5" xfId="7237"/>
    <cellStyle name="Vírgula 4 12 5 2" xfId="30659"/>
    <cellStyle name="Vírgula 4 12 5 2 2" xfId="39802"/>
    <cellStyle name="Vírgula 4 12 5 3" xfId="35231"/>
    <cellStyle name="Vírgula 4 12 5 4" xfId="26088"/>
    <cellStyle name="Vírgula 4 12 5 5" xfId="21515"/>
    <cellStyle name="Vírgula 4 12 6" xfId="13827"/>
    <cellStyle name="Vírgula 4 12 6 2" xfId="32180"/>
    <cellStyle name="Vírgula 4 12 6 2 2" xfId="41323"/>
    <cellStyle name="Vírgula 4 12 6 3" xfId="36752"/>
    <cellStyle name="Vírgula 4 12 6 4" xfId="27609"/>
    <cellStyle name="Vírgula 4 12 6 5" xfId="23036"/>
    <cellStyle name="Vírgula 4 12 7" xfId="29138"/>
    <cellStyle name="Vírgula 4 12 7 2" xfId="38281"/>
    <cellStyle name="Vírgula 4 12 8" xfId="33710"/>
    <cellStyle name="Vírgula 4 12 9" xfId="24567"/>
    <cellStyle name="Vírgula 4 13" xfId="652"/>
    <cellStyle name="Vírgula 4 13 10" xfId="19998"/>
    <cellStyle name="Vírgula 4 13 2" xfId="1756"/>
    <cellStyle name="Vírgula 4 13 2 2" xfId="3946"/>
    <cellStyle name="Vírgula 4 13 2 2 2" xfId="10536"/>
    <cellStyle name="Vírgula 4 13 2 2 2 2" xfId="31423"/>
    <cellStyle name="Vírgula 4 13 2 2 2 2 2" xfId="40566"/>
    <cellStyle name="Vírgula 4 13 2 2 2 3" xfId="35995"/>
    <cellStyle name="Vírgula 4 13 2 2 2 4" xfId="26852"/>
    <cellStyle name="Vírgula 4 13 2 2 2 5" xfId="22279"/>
    <cellStyle name="Vírgula 4 13 2 2 3" xfId="17126"/>
    <cellStyle name="Vírgula 4 13 2 2 3 2" xfId="32944"/>
    <cellStyle name="Vírgula 4 13 2 2 3 2 2" xfId="42087"/>
    <cellStyle name="Vírgula 4 13 2 2 3 3" xfId="37516"/>
    <cellStyle name="Vírgula 4 13 2 2 3 4" xfId="28373"/>
    <cellStyle name="Vírgula 4 13 2 2 3 5" xfId="23800"/>
    <cellStyle name="Vírgula 4 13 2 2 4" xfId="29903"/>
    <cellStyle name="Vírgula 4 13 2 2 4 2" xfId="39046"/>
    <cellStyle name="Vírgula 4 13 2 2 5" xfId="34475"/>
    <cellStyle name="Vírgula 4 13 2 2 6" xfId="25332"/>
    <cellStyle name="Vírgula 4 13 2 2 7" xfId="20759"/>
    <cellStyle name="Vírgula 4 13 2 3" xfId="6144"/>
    <cellStyle name="Vírgula 4 13 2 3 2" xfId="12734"/>
    <cellStyle name="Vírgula 4 13 2 3 2 2" xfId="31929"/>
    <cellStyle name="Vírgula 4 13 2 3 2 2 2" xfId="41072"/>
    <cellStyle name="Vírgula 4 13 2 3 2 3" xfId="36501"/>
    <cellStyle name="Vírgula 4 13 2 3 2 4" xfId="27358"/>
    <cellStyle name="Vírgula 4 13 2 3 2 5" xfId="22785"/>
    <cellStyle name="Vírgula 4 13 2 3 3" xfId="19324"/>
    <cellStyle name="Vírgula 4 13 2 3 3 2" xfId="33450"/>
    <cellStyle name="Vírgula 4 13 2 3 3 2 2" xfId="42593"/>
    <cellStyle name="Vírgula 4 13 2 3 3 3" xfId="38022"/>
    <cellStyle name="Vírgula 4 13 2 3 3 4" xfId="28879"/>
    <cellStyle name="Vírgula 4 13 2 3 3 5" xfId="24306"/>
    <cellStyle name="Vírgula 4 13 2 3 4" xfId="30409"/>
    <cellStyle name="Vírgula 4 13 2 3 4 2" xfId="39552"/>
    <cellStyle name="Vírgula 4 13 2 3 5" xfId="34981"/>
    <cellStyle name="Vírgula 4 13 2 3 6" xfId="25838"/>
    <cellStyle name="Vírgula 4 13 2 3 7" xfId="21265"/>
    <cellStyle name="Vírgula 4 13 2 4" xfId="8347"/>
    <cellStyle name="Vírgula 4 13 2 4 2" xfId="30916"/>
    <cellStyle name="Vírgula 4 13 2 4 2 2" xfId="40059"/>
    <cellStyle name="Vírgula 4 13 2 4 3" xfId="35488"/>
    <cellStyle name="Vírgula 4 13 2 4 4" xfId="26345"/>
    <cellStyle name="Vírgula 4 13 2 4 5" xfId="21772"/>
    <cellStyle name="Vírgula 4 13 2 5" xfId="14937"/>
    <cellStyle name="Vírgula 4 13 2 5 2" xfId="32437"/>
    <cellStyle name="Vírgula 4 13 2 5 2 2" xfId="41580"/>
    <cellStyle name="Vírgula 4 13 2 5 3" xfId="37009"/>
    <cellStyle name="Vírgula 4 13 2 5 4" xfId="27866"/>
    <cellStyle name="Vírgula 4 13 2 5 5" xfId="23293"/>
    <cellStyle name="Vírgula 4 13 2 6" xfId="29396"/>
    <cellStyle name="Vírgula 4 13 2 6 2" xfId="38539"/>
    <cellStyle name="Vírgula 4 13 2 7" xfId="33968"/>
    <cellStyle name="Vírgula 4 13 2 8" xfId="24825"/>
    <cellStyle name="Vírgula 4 13 2 9" xfId="20252"/>
    <cellStyle name="Vírgula 4 13 3" xfId="2847"/>
    <cellStyle name="Vírgula 4 13 3 2" xfId="9437"/>
    <cellStyle name="Vírgula 4 13 3 2 2" xfId="31170"/>
    <cellStyle name="Vírgula 4 13 3 2 2 2" xfId="40313"/>
    <cellStyle name="Vírgula 4 13 3 2 3" xfId="35742"/>
    <cellStyle name="Vírgula 4 13 3 2 4" xfId="26599"/>
    <cellStyle name="Vírgula 4 13 3 2 5" xfId="22026"/>
    <cellStyle name="Vírgula 4 13 3 3" xfId="16027"/>
    <cellStyle name="Vírgula 4 13 3 3 2" xfId="32691"/>
    <cellStyle name="Vírgula 4 13 3 3 2 2" xfId="41834"/>
    <cellStyle name="Vírgula 4 13 3 3 3" xfId="37263"/>
    <cellStyle name="Vírgula 4 13 3 3 4" xfId="28120"/>
    <cellStyle name="Vírgula 4 13 3 3 5" xfId="23547"/>
    <cellStyle name="Vírgula 4 13 3 4" xfId="29650"/>
    <cellStyle name="Vírgula 4 13 3 4 2" xfId="38793"/>
    <cellStyle name="Vírgula 4 13 3 5" xfId="34222"/>
    <cellStyle name="Vírgula 4 13 3 6" xfId="25079"/>
    <cellStyle name="Vírgula 4 13 3 7" xfId="20506"/>
    <cellStyle name="Vírgula 4 13 4" xfId="5045"/>
    <cellStyle name="Vírgula 4 13 4 2" xfId="11635"/>
    <cellStyle name="Vírgula 4 13 4 2 2" xfId="31676"/>
    <cellStyle name="Vírgula 4 13 4 2 2 2" xfId="40819"/>
    <cellStyle name="Vírgula 4 13 4 2 3" xfId="36248"/>
    <cellStyle name="Vírgula 4 13 4 2 4" xfId="27105"/>
    <cellStyle name="Vírgula 4 13 4 2 5" xfId="22532"/>
    <cellStyle name="Vírgula 4 13 4 3" xfId="18225"/>
    <cellStyle name="Vírgula 4 13 4 3 2" xfId="33197"/>
    <cellStyle name="Vírgula 4 13 4 3 2 2" xfId="42340"/>
    <cellStyle name="Vírgula 4 13 4 3 3" xfId="37769"/>
    <cellStyle name="Vírgula 4 13 4 3 4" xfId="28626"/>
    <cellStyle name="Vírgula 4 13 4 3 5" xfId="24053"/>
    <cellStyle name="Vírgula 4 13 4 4" xfId="30156"/>
    <cellStyle name="Vírgula 4 13 4 4 2" xfId="39299"/>
    <cellStyle name="Vírgula 4 13 4 5" xfId="34728"/>
    <cellStyle name="Vírgula 4 13 4 6" xfId="25585"/>
    <cellStyle name="Vírgula 4 13 4 7" xfId="21012"/>
    <cellStyle name="Vírgula 4 13 5" xfId="7248"/>
    <cellStyle name="Vírgula 4 13 5 2" xfId="30663"/>
    <cellStyle name="Vírgula 4 13 5 2 2" xfId="39806"/>
    <cellStyle name="Vírgula 4 13 5 3" xfId="35235"/>
    <cellStyle name="Vírgula 4 13 5 4" xfId="26092"/>
    <cellStyle name="Vírgula 4 13 5 5" xfId="21519"/>
    <cellStyle name="Vírgula 4 13 6" xfId="13838"/>
    <cellStyle name="Vírgula 4 13 6 2" xfId="32184"/>
    <cellStyle name="Vírgula 4 13 6 2 2" xfId="41327"/>
    <cellStyle name="Vírgula 4 13 6 3" xfId="36756"/>
    <cellStyle name="Vírgula 4 13 6 4" xfId="27613"/>
    <cellStyle name="Vírgula 4 13 6 5" xfId="23040"/>
    <cellStyle name="Vírgula 4 13 7" xfId="29142"/>
    <cellStyle name="Vírgula 4 13 7 2" xfId="38285"/>
    <cellStyle name="Vírgula 4 13 8" xfId="33714"/>
    <cellStyle name="Vírgula 4 13 9" xfId="24571"/>
    <cellStyle name="Vírgula 4 14" xfId="1207"/>
    <cellStyle name="Vírgula 4 14 2" xfId="3398"/>
    <cellStyle name="Vírgula 4 14 2 2" xfId="9988"/>
    <cellStyle name="Vírgula 4 14 2 2 2" xfId="31295"/>
    <cellStyle name="Vírgula 4 14 2 2 2 2" xfId="40438"/>
    <cellStyle name="Vírgula 4 14 2 2 3" xfId="35867"/>
    <cellStyle name="Vírgula 4 14 2 2 4" xfId="26724"/>
    <cellStyle name="Vírgula 4 14 2 2 5" xfId="22151"/>
    <cellStyle name="Vírgula 4 14 2 3" xfId="16578"/>
    <cellStyle name="Vírgula 4 14 2 3 2" xfId="32816"/>
    <cellStyle name="Vírgula 4 14 2 3 2 2" xfId="41959"/>
    <cellStyle name="Vírgula 4 14 2 3 3" xfId="37388"/>
    <cellStyle name="Vírgula 4 14 2 3 4" xfId="28245"/>
    <cellStyle name="Vírgula 4 14 2 3 5" xfId="23672"/>
    <cellStyle name="Vírgula 4 14 2 4" xfId="29775"/>
    <cellStyle name="Vírgula 4 14 2 4 2" xfId="38918"/>
    <cellStyle name="Vírgula 4 14 2 5" xfId="34347"/>
    <cellStyle name="Vírgula 4 14 2 6" xfId="25204"/>
    <cellStyle name="Vírgula 4 14 2 7" xfId="20631"/>
    <cellStyle name="Vírgula 4 14 3" xfId="5596"/>
    <cellStyle name="Vírgula 4 14 3 2" xfId="12186"/>
    <cellStyle name="Vírgula 4 14 3 2 2" xfId="31801"/>
    <cellStyle name="Vírgula 4 14 3 2 2 2" xfId="40944"/>
    <cellStyle name="Vírgula 4 14 3 2 3" xfId="36373"/>
    <cellStyle name="Vírgula 4 14 3 2 4" xfId="27230"/>
    <cellStyle name="Vírgula 4 14 3 2 5" xfId="22657"/>
    <cellStyle name="Vírgula 4 14 3 3" xfId="18776"/>
    <cellStyle name="Vírgula 4 14 3 3 2" xfId="33322"/>
    <cellStyle name="Vírgula 4 14 3 3 2 2" xfId="42465"/>
    <cellStyle name="Vírgula 4 14 3 3 3" xfId="37894"/>
    <cellStyle name="Vírgula 4 14 3 3 4" xfId="28751"/>
    <cellStyle name="Vírgula 4 14 3 3 5" xfId="24178"/>
    <cellStyle name="Vírgula 4 14 3 4" xfId="30281"/>
    <cellStyle name="Vírgula 4 14 3 4 2" xfId="39424"/>
    <cellStyle name="Vírgula 4 14 3 5" xfId="34853"/>
    <cellStyle name="Vírgula 4 14 3 6" xfId="25710"/>
    <cellStyle name="Vírgula 4 14 3 7" xfId="21137"/>
    <cellStyle name="Vírgula 4 14 4" xfId="7799"/>
    <cellStyle name="Vírgula 4 14 4 2" xfId="30788"/>
    <cellStyle name="Vírgula 4 14 4 2 2" xfId="39931"/>
    <cellStyle name="Vírgula 4 14 4 3" xfId="35360"/>
    <cellStyle name="Vírgula 4 14 4 4" xfId="26217"/>
    <cellStyle name="Vírgula 4 14 4 5" xfId="21644"/>
    <cellStyle name="Vírgula 4 14 5" xfId="14389"/>
    <cellStyle name="Vírgula 4 14 5 2" xfId="32309"/>
    <cellStyle name="Vírgula 4 14 5 2 2" xfId="41452"/>
    <cellStyle name="Vírgula 4 14 5 3" xfId="36881"/>
    <cellStyle name="Vírgula 4 14 5 4" xfId="27738"/>
    <cellStyle name="Vírgula 4 14 5 5" xfId="23165"/>
    <cellStyle name="Vírgula 4 14 6" xfId="29268"/>
    <cellStyle name="Vírgula 4 14 6 2" xfId="38411"/>
    <cellStyle name="Vírgula 4 14 7" xfId="33840"/>
    <cellStyle name="Vírgula 4 14 8" xfId="24697"/>
    <cellStyle name="Vírgula 4 14 9" xfId="20124"/>
    <cellStyle name="Vírgula 4 15" xfId="2296"/>
    <cellStyle name="Vírgula 4 15 2" xfId="8886"/>
    <cellStyle name="Vírgula 4 15 2 2" xfId="31041"/>
    <cellStyle name="Vírgula 4 15 2 2 2" xfId="40184"/>
    <cellStyle name="Vírgula 4 15 2 3" xfId="35613"/>
    <cellStyle name="Vírgula 4 15 2 4" xfId="26470"/>
    <cellStyle name="Vírgula 4 15 2 5" xfId="21897"/>
    <cellStyle name="Vírgula 4 15 3" xfId="15476"/>
    <cellStyle name="Vírgula 4 15 3 2" xfId="32562"/>
    <cellStyle name="Vírgula 4 15 3 2 2" xfId="41705"/>
    <cellStyle name="Vírgula 4 15 3 3" xfId="37134"/>
    <cellStyle name="Vírgula 4 15 3 4" xfId="27991"/>
    <cellStyle name="Vírgula 4 15 3 5" xfId="23418"/>
    <cellStyle name="Vírgula 4 15 4" xfId="29521"/>
    <cellStyle name="Vírgula 4 15 4 2" xfId="38664"/>
    <cellStyle name="Vírgula 4 15 5" xfId="34093"/>
    <cellStyle name="Vírgula 4 15 6" xfId="24950"/>
    <cellStyle name="Vírgula 4 15 7" xfId="20377"/>
    <cellStyle name="Vírgula 4 16" xfId="4485"/>
    <cellStyle name="Vírgula 4 16 2" xfId="11075"/>
    <cellStyle name="Vírgula 4 16 2 2" xfId="31548"/>
    <cellStyle name="Vírgula 4 16 2 2 2" xfId="40691"/>
    <cellStyle name="Vírgula 4 16 2 3" xfId="36120"/>
    <cellStyle name="Vírgula 4 16 2 4" xfId="26977"/>
    <cellStyle name="Vírgula 4 16 2 5" xfId="22404"/>
    <cellStyle name="Vírgula 4 16 3" xfId="17665"/>
    <cellStyle name="Vírgula 4 16 3 2" xfId="33069"/>
    <cellStyle name="Vírgula 4 16 3 2 2" xfId="42212"/>
    <cellStyle name="Vírgula 4 16 3 3" xfId="37641"/>
    <cellStyle name="Vírgula 4 16 3 4" xfId="28498"/>
    <cellStyle name="Vírgula 4 16 3 5" xfId="23925"/>
    <cellStyle name="Vírgula 4 16 4" xfId="30028"/>
    <cellStyle name="Vírgula 4 16 4 2" xfId="39171"/>
    <cellStyle name="Vírgula 4 16 5" xfId="34600"/>
    <cellStyle name="Vírgula 4 16 6" xfId="25457"/>
    <cellStyle name="Vírgula 4 16 7" xfId="20884"/>
    <cellStyle name="Vírgula 4 17" xfId="6685"/>
    <cellStyle name="Vírgula 4 17 2" xfId="30534"/>
    <cellStyle name="Vírgula 4 17 2 2" xfId="39677"/>
    <cellStyle name="Vírgula 4 17 3" xfId="35106"/>
    <cellStyle name="Vírgula 4 17 4" xfId="25963"/>
    <cellStyle name="Vírgula 4 17 5" xfId="21390"/>
    <cellStyle name="Vírgula 4 18" xfId="13275"/>
    <cellStyle name="Vírgula 4 18 2" xfId="32055"/>
    <cellStyle name="Vírgula 4 18 2 2" xfId="41198"/>
    <cellStyle name="Vírgula 4 18 3" xfId="36627"/>
    <cellStyle name="Vírgula 4 18 4" xfId="27484"/>
    <cellStyle name="Vírgula 4 18 5" xfId="22911"/>
    <cellStyle name="Vírgula 4 19" xfId="29009"/>
    <cellStyle name="Vírgula 4 19 2" xfId="38152"/>
    <cellStyle name="Vírgula 4 2" xfId="117"/>
    <cellStyle name="Vírgula 4 2 10" xfId="29015"/>
    <cellStyle name="Vírgula 4 2 10 2" xfId="38158"/>
    <cellStyle name="Vírgula 4 2 11" xfId="33587"/>
    <cellStyle name="Vírgula 4 2 12" xfId="24444"/>
    <cellStyle name="Vírgula 4 2 13" xfId="19871"/>
    <cellStyle name="Vírgula 4 2 2" xfId="223"/>
    <cellStyle name="Vírgula 4 2 2 10" xfId="33616"/>
    <cellStyle name="Vírgula 4 2 2 11" xfId="24473"/>
    <cellStyle name="Vírgula 4 2 2 12" xfId="19900"/>
    <cellStyle name="Vírgula 4 2 2 2" xfId="484"/>
    <cellStyle name="Vírgula 4 2 2 2 10" xfId="24535"/>
    <cellStyle name="Vírgula 4 2 2 2 11" xfId="19962"/>
    <cellStyle name="Vírgula 4 2 2 2 2" xfId="1039"/>
    <cellStyle name="Vírgula 4 2 2 2 2 10" xfId="20091"/>
    <cellStyle name="Vírgula 4 2 2 2 2 2" xfId="2142"/>
    <cellStyle name="Vírgula 4 2 2 2 2 2 2" xfId="4332"/>
    <cellStyle name="Vírgula 4 2 2 2 2 2 2 2" xfId="10922"/>
    <cellStyle name="Vírgula 4 2 2 2 2 2 2 2 2" xfId="31516"/>
    <cellStyle name="Vírgula 4 2 2 2 2 2 2 2 2 2" xfId="40659"/>
    <cellStyle name="Vírgula 4 2 2 2 2 2 2 2 3" xfId="36088"/>
    <cellStyle name="Vírgula 4 2 2 2 2 2 2 2 4" xfId="26945"/>
    <cellStyle name="Vírgula 4 2 2 2 2 2 2 2 5" xfId="22372"/>
    <cellStyle name="Vírgula 4 2 2 2 2 2 2 3" xfId="17512"/>
    <cellStyle name="Vírgula 4 2 2 2 2 2 2 3 2" xfId="33037"/>
    <cellStyle name="Vírgula 4 2 2 2 2 2 2 3 2 2" xfId="42180"/>
    <cellStyle name="Vírgula 4 2 2 2 2 2 2 3 3" xfId="37609"/>
    <cellStyle name="Vírgula 4 2 2 2 2 2 2 3 4" xfId="28466"/>
    <cellStyle name="Vírgula 4 2 2 2 2 2 2 3 5" xfId="23893"/>
    <cellStyle name="Vírgula 4 2 2 2 2 2 2 4" xfId="29996"/>
    <cellStyle name="Vírgula 4 2 2 2 2 2 2 4 2" xfId="39139"/>
    <cellStyle name="Vírgula 4 2 2 2 2 2 2 5" xfId="34568"/>
    <cellStyle name="Vírgula 4 2 2 2 2 2 2 6" xfId="25425"/>
    <cellStyle name="Vírgula 4 2 2 2 2 2 2 7" xfId="20852"/>
    <cellStyle name="Vírgula 4 2 2 2 2 2 3" xfId="6530"/>
    <cellStyle name="Vírgula 4 2 2 2 2 2 3 2" xfId="13120"/>
    <cellStyle name="Vírgula 4 2 2 2 2 2 3 2 2" xfId="32022"/>
    <cellStyle name="Vírgula 4 2 2 2 2 2 3 2 2 2" xfId="41165"/>
    <cellStyle name="Vírgula 4 2 2 2 2 2 3 2 3" xfId="36594"/>
    <cellStyle name="Vírgula 4 2 2 2 2 2 3 2 4" xfId="27451"/>
    <cellStyle name="Vírgula 4 2 2 2 2 2 3 2 5" xfId="22878"/>
    <cellStyle name="Vírgula 4 2 2 2 2 2 3 3" xfId="19710"/>
    <cellStyle name="Vírgula 4 2 2 2 2 2 3 3 2" xfId="33543"/>
    <cellStyle name="Vírgula 4 2 2 2 2 2 3 3 2 2" xfId="42686"/>
    <cellStyle name="Vírgula 4 2 2 2 2 2 3 3 3" xfId="38115"/>
    <cellStyle name="Vírgula 4 2 2 2 2 2 3 3 4" xfId="28972"/>
    <cellStyle name="Vírgula 4 2 2 2 2 2 3 3 5" xfId="24399"/>
    <cellStyle name="Vírgula 4 2 2 2 2 2 3 4" xfId="30502"/>
    <cellStyle name="Vírgula 4 2 2 2 2 2 3 4 2" xfId="39645"/>
    <cellStyle name="Vírgula 4 2 2 2 2 2 3 5" xfId="35074"/>
    <cellStyle name="Vírgula 4 2 2 2 2 2 3 6" xfId="25931"/>
    <cellStyle name="Vírgula 4 2 2 2 2 2 3 7" xfId="21358"/>
    <cellStyle name="Vírgula 4 2 2 2 2 2 4" xfId="8733"/>
    <cellStyle name="Vírgula 4 2 2 2 2 2 4 2" xfId="31009"/>
    <cellStyle name="Vírgula 4 2 2 2 2 2 4 2 2" xfId="40152"/>
    <cellStyle name="Vírgula 4 2 2 2 2 2 4 3" xfId="35581"/>
    <cellStyle name="Vírgula 4 2 2 2 2 2 4 4" xfId="26438"/>
    <cellStyle name="Vírgula 4 2 2 2 2 2 4 5" xfId="21865"/>
    <cellStyle name="Vírgula 4 2 2 2 2 2 5" xfId="15323"/>
    <cellStyle name="Vírgula 4 2 2 2 2 2 5 2" xfId="32530"/>
    <cellStyle name="Vírgula 4 2 2 2 2 2 5 2 2" xfId="41673"/>
    <cellStyle name="Vírgula 4 2 2 2 2 2 5 3" xfId="37102"/>
    <cellStyle name="Vírgula 4 2 2 2 2 2 5 4" xfId="27959"/>
    <cellStyle name="Vírgula 4 2 2 2 2 2 5 5" xfId="23386"/>
    <cellStyle name="Vírgula 4 2 2 2 2 2 6" xfId="29489"/>
    <cellStyle name="Vírgula 4 2 2 2 2 2 6 2" xfId="38632"/>
    <cellStyle name="Vírgula 4 2 2 2 2 2 7" xfId="34061"/>
    <cellStyle name="Vírgula 4 2 2 2 2 2 8" xfId="24918"/>
    <cellStyle name="Vírgula 4 2 2 2 2 2 9" xfId="20345"/>
    <cellStyle name="Vírgula 4 2 2 2 2 3" xfId="3233"/>
    <cellStyle name="Vírgula 4 2 2 2 2 3 2" xfId="9823"/>
    <cellStyle name="Vírgula 4 2 2 2 2 3 2 2" xfId="31263"/>
    <cellStyle name="Vírgula 4 2 2 2 2 3 2 2 2" xfId="40406"/>
    <cellStyle name="Vírgula 4 2 2 2 2 3 2 3" xfId="35835"/>
    <cellStyle name="Vírgula 4 2 2 2 2 3 2 4" xfId="26692"/>
    <cellStyle name="Vírgula 4 2 2 2 2 3 2 5" xfId="22119"/>
    <cellStyle name="Vírgula 4 2 2 2 2 3 3" xfId="16413"/>
    <cellStyle name="Vírgula 4 2 2 2 2 3 3 2" xfId="32784"/>
    <cellStyle name="Vírgula 4 2 2 2 2 3 3 2 2" xfId="41927"/>
    <cellStyle name="Vírgula 4 2 2 2 2 3 3 3" xfId="37356"/>
    <cellStyle name="Vírgula 4 2 2 2 2 3 3 4" xfId="28213"/>
    <cellStyle name="Vírgula 4 2 2 2 2 3 3 5" xfId="23640"/>
    <cellStyle name="Vírgula 4 2 2 2 2 3 4" xfId="29743"/>
    <cellStyle name="Vírgula 4 2 2 2 2 3 4 2" xfId="38886"/>
    <cellStyle name="Vírgula 4 2 2 2 2 3 5" xfId="34315"/>
    <cellStyle name="Vírgula 4 2 2 2 2 3 6" xfId="25172"/>
    <cellStyle name="Vírgula 4 2 2 2 2 3 7" xfId="20599"/>
    <cellStyle name="Vírgula 4 2 2 2 2 4" xfId="5431"/>
    <cellStyle name="Vírgula 4 2 2 2 2 4 2" xfId="12021"/>
    <cellStyle name="Vírgula 4 2 2 2 2 4 2 2" xfId="31769"/>
    <cellStyle name="Vírgula 4 2 2 2 2 4 2 2 2" xfId="40912"/>
    <cellStyle name="Vírgula 4 2 2 2 2 4 2 3" xfId="36341"/>
    <cellStyle name="Vírgula 4 2 2 2 2 4 2 4" xfId="27198"/>
    <cellStyle name="Vírgula 4 2 2 2 2 4 2 5" xfId="22625"/>
    <cellStyle name="Vírgula 4 2 2 2 2 4 3" xfId="18611"/>
    <cellStyle name="Vírgula 4 2 2 2 2 4 3 2" xfId="33290"/>
    <cellStyle name="Vírgula 4 2 2 2 2 4 3 2 2" xfId="42433"/>
    <cellStyle name="Vírgula 4 2 2 2 2 4 3 3" xfId="37862"/>
    <cellStyle name="Vírgula 4 2 2 2 2 4 3 4" xfId="28719"/>
    <cellStyle name="Vírgula 4 2 2 2 2 4 3 5" xfId="24146"/>
    <cellStyle name="Vírgula 4 2 2 2 2 4 4" xfId="30249"/>
    <cellStyle name="Vírgula 4 2 2 2 2 4 4 2" xfId="39392"/>
    <cellStyle name="Vírgula 4 2 2 2 2 4 5" xfId="34821"/>
    <cellStyle name="Vírgula 4 2 2 2 2 4 6" xfId="25678"/>
    <cellStyle name="Vírgula 4 2 2 2 2 4 7" xfId="21105"/>
    <cellStyle name="Vírgula 4 2 2 2 2 5" xfId="7634"/>
    <cellStyle name="Vírgula 4 2 2 2 2 5 2" xfId="30756"/>
    <cellStyle name="Vírgula 4 2 2 2 2 5 2 2" xfId="39899"/>
    <cellStyle name="Vírgula 4 2 2 2 2 5 3" xfId="35328"/>
    <cellStyle name="Vírgula 4 2 2 2 2 5 4" xfId="26185"/>
    <cellStyle name="Vírgula 4 2 2 2 2 5 5" xfId="21612"/>
    <cellStyle name="Vírgula 4 2 2 2 2 6" xfId="14224"/>
    <cellStyle name="Vírgula 4 2 2 2 2 6 2" xfId="32277"/>
    <cellStyle name="Vírgula 4 2 2 2 2 6 2 2" xfId="41420"/>
    <cellStyle name="Vírgula 4 2 2 2 2 6 3" xfId="36849"/>
    <cellStyle name="Vírgula 4 2 2 2 2 6 4" xfId="27706"/>
    <cellStyle name="Vírgula 4 2 2 2 2 6 5" xfId="23133"/>
    <cellStyle name="Vírgula 4 2 2 2 2 7" xfId="29235"/>
    <cellStyle name="Vírgula 4 2 2 2 2 7 2" xfId="38378"/>
    <cellStyle name="Vírgula 4 2 2 2 2 8" xfId="33807"/>
    <cellStyle name="Vírgula 4 2 2 2 2 9" xfId="24664"/>
    <cellStyle name="Vírgula 4 2 2 2 3" xfId="1590"/>
    <cellStyle name="Vírgula 4 2 2 2 3 2" xfId="3781"/>
    <cellStyle name="Vírgula 4 2 2 2 3 2 2" xfId="10371"/>
    <cellStyle name="Vírgula 4 2 2 2 3 2 2 2" xfId="31387"/>
    <cellStyle name="Vírgula 4 2 2 2 3 2 2 2 2" xfId="40530"/>
    <cellStyle name="Vírgula 4 2 2 2 3 2 2 3" xfId="35959"/>
    <cellStyle name="Vírgula 4 2 2 2 3 2 2 4" xfId="26816"/>
    <cellStyle name="Vírgula 4 2 2 2 3 2 2 5" xfId="22243"/>
    <cellStyle name="Vírgula 4 2 2 2 3 2 3" xfId="16961"/>
    <cellStyle name="Vírgula 4 2 2 2 3 2 3 2" xfId="32908"/>
    <cellStyle name="Vírgula 4 2 2 2 3 2 3 2 2" xfId="42051"/>
    <cellStyle name="Vírgula 4 2 2 2 3 2 3 3" xfId="37480"/>
    <cellStyle name="Vírgula 4 2 2 2 3 2 3 4" xfId="28337"/>
    <cellStyle name="Vírgula 4 2 2 2 3 2 3 5" xfId="23764"/>
    <cellStyle name="Vírgula 4 2 2 2 3 2 4" xfId="29867"/>
    <cellStyle name="Vírgula 4 2 2 2 3 2 4 2" xfId="39010"/>
    <cellStyle name="Vírgula 4 2 2 2 3 2 5" xfId="34439"/>
    <cellStyle name="Vírgula 4 2 2 2 3 2 6" xfId="25296"/>
    <cellStyle name="Vírgula 4 2 2 2 3 2 7" xfId="20723"/>
    <cellStyle name="Vírgula 4 2 2 2 3 3" xfId="5979"/>
    <cellStyle name="Vírgula 4 2 2 2 3 3 2" xfId="12569"/>
    <cellStyle name="Vírgula 4 2 2 2 3 3 2 2" xfId="31893"/>
    <cellStyle name="Vírgula 4 2 2 2 3 3 2 2 2" xfId="41036"/>
    <cellStyle name="Vírgula 4 2 2 2 3 3 2 3" xfId="36465"/>
    <cellStyle name="Vírgula 4 2 2 2 3 3 2 4" xfId="27322"/>
    <cellStyle name="Vírgula 4 2 2 2 3 3 2 5" xfId="22749"/>
    <cellStyle name="Vírgula 4 2 2 2 3 3 3" xfId="19159"/>
    <cellStyle name="Vírgula 4 2 2 2 3 3 3 2" xfId="33414"/>
    <cellStyle name="Vírgula 4 2 2 2 3 3 3 2 2" xfId="42557"/>
    <cellStyle name="Vírgula 4 2 2 2 3 3 3 3" xfId="37986"/>
    <cellStyle name="Vírgula 4 2 2 2 3 3 3 4" xfId="28843"/>
    <cellStyle name="Vírgula 4 2 2 2 3 3 3 5" xfId="24270"/>
    <cellStyle name="Vírgula 4 2 2 2 3 3 4" xfId="30373"/>
    <cellStyle name="Vírgula 4 2 2 2 3 3 4 2" xfId="39516"/>
    <cellStyle name="Vírgula 4 2 2 2 3 3 5" xfId="34945"/>
    <cellStyle name="Vírgula 4 2 2 2 3 3 6" xfId="25802"/>
    <cellStyle name="Vírgula 4 2 2 2 3 3 7" xfId="21229"/>
    <cellStyle name="Vírgula 4 2 2 2 3 4" xfId="8182"/>
    <cellStyle name="Vírgula 4 2 2 2 3 4 2" xfId="30880"/>
    <cellStyle name="Vírgula 4 2 2 2 3 4 2 2" xfId="40023"/>
    <cellStyle name="Vírgula 4 2 2 2 3 4 3" xfId="35452"/>
    <cellStyle name="Vírgula 4 2 2 2 3 4 4" xfId="26309"/>
    <cellStyle name="Vírgula 4 2 2 2 3 4 5" xfId="21736"/>
    <cellStyle name="Vírgula 4 2 2 2 3 5" xfId="14772"/>
    <cellStyle name="Vírgula 4 2 2 2 3 5 2" xfId="32401"/>
    <cellStyle name="Vírgula 4 2 2 2 3 5 2 2" xfId="41544"/>
    <cellStyle name="Vírgula 4 2 2 2 3 5 3" xfId="36973"/>
    <cellStyle name="Vírgula 4 2 2 2 3 5 4" xfId="27830"/>
    <cellStyle name="Vírgula 4 2 2 2 3 5 5" xfId="23257"/>
    <cellStyle name="Vírgula 4 2 2 2 3 6" xfId="29360"/>
    <cellStyle name="Vírgula 4 2 2 2 3 6 2" xfId="38503"/>
    <cellStyle name="Vírgula 4 2 2 2 3 7" xfId="33932"/>
    <cellStyle name="Vírgula 4 2 2 2 3 8" xfId="24789"/>
    <cellStyle name="Vírgula 4 2 2 2 3 9" xfId="20216"/>
    <cellStyle name="Vírgula 4 2 2 2 4" xfId="2682"/>
    <cellStyle name="Vírgula 4 2 2 2 4 2" xfId="9272"/>
    <cellStyle name="Vírgula 4 2 2 2 4 2 2" xfId="31134"/>
    <cellStyle name="Vírgula 4 2 2 2 4 2 2 2" xfId="40277"/>
    <cellStyle name="Vírgula 4 2 2 2 4 2 3" xfId="35706"/>
    <cellStyle name="Vírgula 4 2 2 2 4 2 4" xfId="26563"/>
    <cellStyle name="Vírgula 4 2 2 2 4 2 5" xfId="21990"/>
    <cellStyle name="Vírgula 4 2 2 2 4 3" xfId="15862"/>
    <cellStyle name="Vírgula 4 2 2 2 4 3 2" xfId="32655"/>
    <cellStyle name="Vírgula 4 2 2 2 4 3 2 2" xfId="41798"/>
    <cellStyle name="Vírgula 4 2 2 2 4 3 3" xfId="37227"/>
    <cellStyle name="Vírgula 4 2 2 2 4 3 4" xfId="28084"/>
    <cellStyle name="Vírgula 4 2 2 2 4 3 5" xfId="23511"/>
    <cellStyle name="Vírgula 4 2 2 2 4 4" xfId="29614"/>
    <cellStyle name="Vírgula 4 2 2 2 4 4 2" xfId="38757"/>
    <cellStyle name="Vírgula 4 2 2 2 4 5" xfId="34186"/>
    <cellStyle name="Vírgula 4 2 2 2 4 6" xfId="25043"/>
    <cellStyle name="Vírgula 4 2 2 2 4 7" xfId="20470"/>
    <cellStyle name="Vírgula 4 2 2 2 5" xfId="4868"/>
    <cellStyle name="Vírgula 4 2 2 2 5 2" xfId="11458"/>
    <cellStyle name="Vírgula 4 2 2 2 5 2 2" xfId="31640"/>
    <cellStyle name="Vírgula 4 2 2 2 5 2 2 2" xfId="40783"/>
    <cellStyle name="Vírgula 4 2 2 2 5 2 3" xfId="36212"/>
    <cellStyle name="Vírgula 4 2 2 2 5 2 4" xfId="27069"/>
    <cellStyle name="Vírgula 4 2 2 2 5 2 5" xfId="22496"/>
    <cellStyle name="Vírgula 4 2 2 2 5 3" xfId="18048"/>
    <cellStyle name="Vírgula 4 2 2 2 5 3 2" xfId="33161"/>
    <cellStyle name="Vírgula 4 2 2 2 5 3 2 2" xfId="42304"/>
    <cellStyle name="Vírgula 4 2 2 2 5 3 3" xfId="37733"/>
    <cellStyle name="Vírgula 4 2 2 2 5 3 4" xfId="28590"/>
    <cellStyle name="Vírgula 4 2 2 2 5 3 5" xfId="24017"/>
    <cellStyle name="Vírgula 4 2 2 2 5 4" xfId="30120"/>
    <cellStyle name="Vírgula 4 2 2 2 5 4 2" xfId="39263"/>
    <cellStyle name="Vírgula 4 2 2 2 5 5" xfId="34692"/>
    <cellStyle name="Vírgula 4 2 2 2 5 6" xfId="25549"/>
    <cellStyle name="Vírgula 4 2 2 2 5 7" xfId="20976"/>
    <cellStyle name="Vírgula 4 2 2 2 6" xfId="7071"/>
    <cellStyle name="Vírgula 4 2 2 2 6 2" xfId="30627"/>
    <cellStyle name="Vírgula 4 2 2 2 6 2 2" xfId="39770"/>
    <cellStyle name="Vírgula 4 2 2 2 6 3" xfId="35199"/>
    <cellStyle name="Vírgula 4 2 2 2 6 4" xfId="26056"/>
    <cellStyle name="Vírgula 4 2 2 2 6 5" xfId="21483"/>
    <cellStyle name="Vírgula 4 2 2 2 7" xfId="13661"/>
    <cellStyle name="Vírgula 4 2 2 2 7 2" xfId="32148"/>
    <cellStyle name="Vírgula 4 2 2 2 7 2 2" xfId="41291"/>
    <cellStyle name="Vírgula 4 2 2 2 7 3" xfId="36720"/>
    <cellStyle name="Vírgula 4 2 2 2 7 4" xfId="27577"/>
    <cellStyle name="Vírgula 4 2 2 2 7 5" xfId="23004"/>
    <cellStyle name="Vírgula 4 2 2 2 8" xfId="29106"/>
    <cellStyle name="Vírgula 4 2 2 2 8 2" xfId="38249"/>
    <cellStyle name="Vírgula 4 2 2 2 9" xfId="33678"/>
    <cellStyle name="Vírgula 4 2 2 3" xfId="783"/>
    <cellStyle name="Vírgula 4 2 2 3 10" xfId="20031"/>
    <cellStyle name="Vírgula 4 2 2 3 2" xfId="1886"/>
    <cellStyle name="Vírgula 4 2 2 3 2 2" xfId="4076"/>
    <cellStyle name="Vírgula 4 2 2 3 2 2 2" xfId="10666"/>
    <cellStyle name="Vírgula 4 2 2 3 2 2 2 2" xfId="31456"/>
    <cellStyle name="Vírgula 4 2 2 3 2 2 2 2 2" xfId="40599"/>
    <cellStyle name="Vírgula 4 2 2 3 2 2 2 3" xfId="36028"/>
    <cellStyle name="Vírgula 4 2 2 3 2 2 2 4" xfId="26885"/>
    <cellStyle name="Vírgula 4 2 2 3 2 2 2 5" xfId="22312"/>
    <cellStyle name="Vírgula 4 2 2 3 2 2 3" xfId="17256"/>
    <cellStyle name="Vírgula 4 2 2 3 2 2 3 2" xfId="32977"/>
    <cellStyle name="Vírgula 4 2 2 3 2 2 3 2 2" xfId="42120"/>
    <cellStyle name="Vírgula 4 2 2 3 2 2 3 3" xfId="37549"/>
    <cellStyle name="Vírgula 4 2 2 3 2 2 3 4" xfId="28406"/>
    <cellStyle name="Vírgula 4 2 2 3 2 2 3 5" xfId="23833"/>
    <cellStyle name="Vírgula 4 2 2 3 2 2 4" xfId="29936"/>
    <cellStyle name="Vírgula 4 2 2 3 2 2 4 2" xfId="39079"/>
    <cellStyle name="Vírgula 4 2 2 3 2 2 5" xfId="34508"/>
    <cellStyle name="Vírgula 4 2 2 3 2 2 6" xfId="25365"/>
    <cellStyle name="Vírgula 4 2 2 3 2 2 7" xfId="20792"/>
    <cellStyle name="Vírgula 4 2 2 3 2 3" xfId="6274"/>
    <cellStyle name="Vírgula 4 2 2 3 2 3 2" xfId="12864"/>
    <cellStyle name="Vírgula 4 2 2 3 2 3 2 2" xfId="31962"/>
    <cellStyle name="Vírgula 4 2 2 3 2 3 2 2 2" xfId="41105"/>
    <cellStyle name="Vírgula 4 2 2 3 2 3 2 3" xfId="36534"/>
    <cellStyle name="Vírgula 4 2 2 3 2 3 2 4" xfId="27391"/>
    <cellStyle name="Vírgula 4 2 2 3 2 3 2 5" xfId="22818"/>
    <cellStyle name="Vírgula 4 2 2 3 2 3 3" xfId="19454"/>
    <cellStyle name="Vírgula 4 2 2 3 2 3 3 2" xfId="33483"/>
    <cellStyle name="Vírgula 4 2 2 3 2 3 3 2 2" xfId="42626"/>
    <cellStyle name="Vírgula 4 2 2 3 2 3 3 3" xfId="38055"/>
    <cellStyle name="Vírgula 4 2 2 3 2 3 3 4" xfId="28912"/>
    <cellStyle name="Vírgula 4 2 2 3 2 3 3 5" xfId="24339"/>
    <cellStyle name="Vírgula 4 2 2 3 2 3 4" xfId="30442"/>
    <cellStyle name="Vírgula 4 2 2 3 2 3 4 2" xfId="39585"/>
    <cellStyle name="Vírgula 4 2 2 3 2 3 5" xfId="35014"/>
    <cellStyle name="Vírgula 4 2 2 3 2 3 6" xfId="25871"/>
    <cellStyle name="Vírgula 4 2 2 3 2 3 7" xfId="21298"/>
    <cellStyle name="Vírgula 4 2 2 3 2 4" xfId="8477"/>
    <cellStyle name="Vírgula 4 2 2 3 2 4 2" xfId="30949"/>
    <cellStyle name="Vírgula 4 2 2 3 2 4 2 2" xfId="40092"/>
    <cellStyle name="Vírgula 4 2 2 3 2 4 3" xfId="35521"/>
    <cellStyle name="Vírgula 4 2 2 3 2 4 4" xfId="26378"/>
    <cellStyle name="Vírgula 4 2 2 3 2 4 5" xfId="21805"/>
    <cellStyle name="Vírgula 4 2 2 3 2 5" xfId="15067"/>
    <cellStyle name="Vírgula 4 2 2 3 2 5 2" xfId="32470"/>
    <cellStyle name="Vírgula 4 2 2 3 2 5 2 2" xfId="41613"/>
    <cellStyle name="Vírgula 4 2 2 3 2 5 3" xfId="37042"/>
    <cellStyle name="Vírgula 4 2 2 3 2 5 4" xfId="27899"/>
    <cellStyle name="Vírgula 4 2 2 3 2 5 5" xfId="23326"/>
    <cellStyle name="Vírgula 4 2 2 3 2 6" xfId="29429"/>
    <cellStyle name="Vírgula 4 2 2 3 2 6 2" xfId="38572"/>
    <cellStyle name="Vírgula 4 2 2 3 2 7" xfId="34001"/>
    <cellStyle name="Vírgula 4 2 2 3 2 8" xfId="24858"/>
    <cellStyle name="Vírgula 4 2 2 3 2 9" xfId="20285"/>
    <cellStyle name="Vírgula 4 2 2 3 3" xfId="2977"/>
    <cellStyle name="Vírgula 4 2 2 3 3 2" xfId="9567"/>
    <cellStyle name="Vírgula 4 2 2 3 3 2 2" xfId="31203"/>
    <cellStyle name="Vírgula 4 2 2 3 3 2 2 2" xfId="40346"/>
    <cellStyle name="Vírgula 4 2 2 3 3 2 3" xfId="35775"/>
    <cellStyle name="Vírgula 4 2 2 3 3 2 4" xfId="26632"/>
    <cellStyle name="Vírgula 4 2 2 3 3 2 5" xfId="22059"/>
    <cellStyle name="Vírgula 4 2 2 3 3 3" xfId="16157"/>
    <cellStyle name="Vírgula 4 2 2 3 3 3 2" xfId="32724"/>
    <cellStyle name="Vírgula 4 2 2 3 3 3 2 2" xfId="41867"/>
    <cellStyle name="Vírgula 4 2 2 3 3 3 3" xfId="37296"/>
    <cellStyle name="Vírgula 4 2 2 3 3 3 4" xfId="28153"/>
    <cellStyle name="Vírgula 4 2 2 3 3 3 5" xfId="23580"/>
    <cellStyle name="Vírgula 4 2 2 3 3 4" xfId="29683"/>
    <cellStyle name="Vírgula 4 2 2 3 3 4 2" xfId="38826"/>
    <cellStyle name="Vírgula 4 2 2 3 3 5" xfId="34255"/>
    <cellStyle name="Vírgula 4 2 2 3 3 6" xfId="25112"/>
    <cellStyle name="Vírgula 4 2 2 3 3 7" xfId="20539"/>
    <cellStyle name="Vírgula 4 2 2 3 4" xfId="5175"/>
    <cellStyle name="Vírgula 4 2 2 3 4 2" xfId="11765"/>
    <cellStyle name="Vírgula 4 2 2 3 4 2 2" xfId="31709"/>
    <cellStyle name="Vírgula 4 2 2 3 4 2 2 2" xfId="40852"/>
    <cellStyle name="Vírgula 4 2 2 3 4 2 3" xfId="36281"/>
    <cellStyle name="Vírgula 4 2 2 3 4 2 4" xfId="27138"/>
    <cellStyle name="Vírgula 4 2 2 3 4 2 5" xfId="22565"/>
    <cellStyle name="Vírgula 4 2 2 3 4 3" xfId="18355"/>
    <cellStyle name="Vírgula 4 2 2 3 4 3 2" xfId="33230"/>
    <cellStyle name="Vírgula 4 2 2 3 4 3 2 2" xfId="42373"/>
    <cellStyle name="Vírgula 4 2 2 3 4 3 3" xfId="37802"/>
    <cellStyle name="Vírgula 4 2 2 3 4 3 4" xfId="28659"/>
    <cellStyle name="Vírgula 4 2 2 3 4 3 5" xfId="24086"/>
    <cellStyle name="Vírgula 4 2 2 3 4 4" xfId="30189"/>
    <cellStyle name="Vírgula 4 2 2 3 4 4 2" xfId="39332"/>
    <cellStyle name="Vírgula 4 2 2 3 4 5" xfId="34761"/>
    <cellStyle name="Vírgula 4 2 2 3 4 6" xfId="25618"/>
    <cellStyle name="Vírgula 4 2 2 3 4 7" xfId="21045"/>
    <cellStyle name="Vírgula 4 2 2 3 5" xfId="7378"/>
    <cellStyle name="Vírgula 4 2 2 3 5 2" xfId="30696"/>
    <cellStyle name="Vírgula 4 2 2 3 5 2 2" xfId="39839"/>
    <cellStyle name="Vírgula 4 2 2 3 5 3" xfId="35268"/>
    <cellStyle name="Vírgula 4 2 2 3 5 4" xfId="26125"/>
    <cellStyle name="Vírgula 4 2 2 3 5 5" xfId="21552"/>
    <cellStyle name="Vírgula 4 2 2 3 6" xfId="13968"/>
    <cellStyle name="Vírgula 4 2 2 3 6 2" xfId="32217"/>
    <cellStyle name="Vírgula 4 2 2 3 6 2 2" xfId="41360"/>
    <cellStyle name="Vírgula 4 2 2 3 6 3" xfId="36789"/>
    <cellStyle name="Vírgula 4 2 2 3 6 4" xfId="27646"/>
    <cellStyle name="Vírgula 4 2 2 3 6 5" xfId="23073"/>
    <cellStyle name="Vírgula 4 2 2 3 7" xfId="29175"/>
    <cellStyle name="Vírgula 4 2 2 3 7 2" xfId="38318"/>
    <cellStyle name="Vírgula 4 2 2 3 8" xfId="33747"/>
    <cellStyle name="Vírgula 4 2 2 3 9" xfId="24604"/>
    <cellStyle name="Vírgula 4 2 2 4" xfId="1334"/>
    <cellStyle name="Vírgula 4 2 2 4 2" xfId="3525"/>
    <cellStyle name="Vírgula 4 2 2 4 2 2" xfId="10115"/>
    <cellStyle name="Vírgula 4 2 2 4 2 2 2" xfId="31327"/>
    <cellStyle name="Vírgula 4 2 2 4 2 2 2 2" xfId="40470"/>
    <cellStyle name="Vírgula 4 2 2 4 2 2 3" xfId="35899"/>
    <cellStyle name="Vírgula 4 2 2 4 2 2 4" xfId="26756"/>
    <cellStyle name="Vírgula 4 2 2 4 2 2 5" xfId="22183"/>
    <cellStyle name="Vírgula 4 2 2 4 2 3" xfId="16705"/>
    <cellStyle name="Vírgula 4 2 2 4 2 3 2" xfId="32848"/>
    <cellStyle name="Vírgula 4 2 2 4 2 3 2 2" xfId="41991"/>
    <cellStyle name="Vírgula 4 2 2 4 2 3 3" xfId="37420"/>
    <cellStyle name="Vírgula 4 2 2 4 2 3 4" xfId="28277"/>
    <cellStyle name="Vírgula 4 2 2 4 2 3 5" xfId="23704"/>
    <cellStyle name="Vírgula 4 2 2 4 2 4" xfId="29807"/>
    <cellStyle name="Vírgula 4 2 2 4 2 4 2" xfId="38950"/>
    <cellStyle name="Vírgula 4 2 2 4 2 5" xfId="34379"/>
    <cellStyle name="Vírgula 4 2 2 4 2 6" xfId="25236"/>
    <cellStyle name="Vírgula 4 2 2 4 2 7" xfId="20663"/>
    <cellStyle name="Vírgula 4 2 2 4 3" xfId="5723"/>
    <cellStyle name="Vírgula 4 2 2 4 3 2" xfId="12313"/>
    <cellStyle name="Vírgula 4 2 2 4 3 2 2" xfId="31833"/>
    <cellStyle name="Vírgula 4 2 2 4 3 2 2 2" xfId="40976"/>
    <cellStyle name="Vírgula 4 2 2 4 3 2 3" xfId="36405"/>
    <cellStyle name="Vírgula 4 2 2 4 3 2 4" xfId="27262"/>
    <cellStyle name="Vírgula 4 2 2 4 3 2 5" xfId="22689"/>
    <cellStyle name="Vírgula 4 2 2 4 3 3" xfId="18903"/>
    <cellStyle name="Vírgula 4 2 2 4 3 3 2" xfId="33354"/>
    <cellStyle name="Vírgula 4 2 2 4 3 3 2 2" xfId="42497"/>
    <cellStyle name="Vírgula 4 2 2 4 3 3 3" xfId="37926"/>
    <cellStyle name="Vírgula 4 2 2 4 3 3 4" xfId="28783"/>
    <cellStyle name="Vírgula 4 2 2 4 3 3 5" xfId="24210"/>
    <cellStyle name="Vírgula 4 2 2 4 3 4" xfId="30313"/>
    <cellStyle name="Vírgula 4 2 2 4 3 4 2" xfId="39456"/>
    <cellStyle name="Vírgula 4 2 2 4 3 5" xfId="34885"/>
    <cellStyle name="Vírgula 4 2 2 4 3 6" xfId="25742"/>
    <cellStyle name="Vírgula 4 2 2 4 3 7" xfId="21169"/>
    <cellStyle name="Vírgula 4 2 2 4 4" xfId="7926"/>
    <cellStyle name="Vírgula 4 2 2 4 4 2" xfId="30820"/>
    <cellStyle name="Vírgula 4 2 2 4 4 2 2" xfId="39963"/>
    <cellStyle name="Vírgula 4 2 2 4 4 3" xfId="35392"/>
    <cellStyle name="Vírgula 4 2 2 4 4 4" xfId="26249"/>
    <cellStyle name="Vírgula 4 2 2 4 4 5" xfId="21676"/>
    <cellStyle name="Vírgula 4 2 2 4 5" xfId="14516"/>
    <cellStyle name="Vírgula 4 2 2 4 5 2" xfId="32341"/>
    <cellStyle name="Vírgula 4 2 2 4 5 2 2" xfId="41484"/>
    <cellStyle name="Vírgula 4 2 2 4 5 3" xfId="36913"/>
    <cellStyle name="Vírgula 4 2 2 4 5 4" xfId="27770"/>
    <cellStyle name="Vírgula 4 2 2 4 5 5" xfId="23197"/>
    <cellStyle name="Vírgula 4 2 2 4 6" xfId="29300"/>
    <cellStyle name="Vírgula 4 2 2 4 6 2" xfId="38443"/>
    <cellStyle name="Vírgula 4 2 2 4 7" xfId="33872"/>
    <cellStyle name="Vírgula 4 2 2 4 8" xfId="24729"/>
    <cellStyle name="Vírgula 4 2 2 4 9" xfId="20156"/>
    <cellStyle name="Vírgula 4 2 2 5" xfId="2426"/>
    <cellStyle name="Vírgula 4 2 2 5 2" xfId="9016"/>
    <cellStyle name="Vírgula 4 2 2 5 2 2" xfId="31074"/>
    <cellStyle name="Vírgula 4 2 2 5 2 2 2" xfId="40217"/>
    <cellStyle name="Vírgula 4 2 2 5 2 3" xfId="35646"/>
    <cellStyle name="Vírgula 4 2 2 5 2 4" xfId="26503"/>
    <cellStyle name="Vírgula 4 2 2 5 2 5" xfId="21930"/>
    <cellStyle name="Vírgula 4 2 2 5 3" xfId="15606"/>
    <cellStyle name="Vírgula 4 2 2 5 3 2" xfId="32595"/>
    <cellStyle name="Vírgula 4 2 2 5 3 2 2" xfId="41738"/>
    <cellStyle name="Vírgula 4 2 2 5 3 3" xfId="37167"/>
    <cellStyle name="Vírgula 4 2 2 5 3 4" xfId="28024"/>
    <cellStyle name="Vírgula 4 2 2 5 3 5" xfId="23451"/>
    <cellStyle name="Vírgula 4 2 2 5 4" xfId="29554"/>
    <cellStyle name="Vírgula 4 2 2 5 4 2" xfId="38697"/>
    <cellStyle name="Vírgula 4 2 2 5 5" xfId="34126"/>
    <cellStyle name="Vírgula 4 2 2 5 6" xfId="24983"/>
    <cellStyle name="Vírgula 4 2 2 5 7" xfId="20410"/>
    <cellStyle name="Vírgula 4 2 2 6" xfId="4612"/>
    <cellStyle name="Vírgula 4 2 2 6 2" xfId="11202"/>
    <cellStyle name="Vírgula 4 2 2 6 2 2" xfId="31580"/>
    <cellStyle name="Vírgula 4 2 2 6 2 2 2" xfId="40723"/>
    <cellStyle name="Vírgula 4 2 2 6 2 3" xfId="36152"/>
    <cellStyle name="Vírgula 4 2 2 6 2 4" xfId="27009"/>
    <cellStyle name="Vírgula 4 2 2 6 2 5" xfId="22436"/>
    <cellStyle name="Vírgula 4 2 2 6 3" xfId="17792"/>
    <cellStyle name="Vírgula 4 2 2 6 3 2" xfId="33101"/>
    <cellStyle name="Vírgula 4 2 2 6 3 2 2" xfId="42244"/>
    <cellStyle name="Vírgula 4 2 2 6 3 3" xfId="37673"/>
    <cellStyle name="Vírgula 4 2 2 6 3 4" xfId="28530"/>
    <cellStyle name="Vírgula 4 2 2 6 3 5" xfId="23957"/>
    <cellStyle name="Vírgula 4 2 2 6 4" xfId="30060"/>
    <cellStyle name="Vírgula 4 2 2 6 4 2" xfId="39203"/>
    <cellStyle name="Vírgula 4 2 2 6 5" xfId="34632"/>
    <cellStyle name="Vírgula 4 2 2 6 6" xfId="25489"/>
    <cellStyle name="Vírgula 4 2 2 6 7" xfId="20916"/>
    <cellStyle name="Vírgula 4 2 2 7" xfId="6815"/>
    <cellStyle name="Vírgula 4 2 2 7 2" xfId="30567"/>
    <cellStyle name="Vírgula 4 2 2 7 2 2" xfId="39710"/>
    <cellStyle name="Vírgula 4 2 2 7 3" xfId="35139"/>
    <cellStyle name="Vírgula 4 2 2 7 4" xfId="25996"/>
    <cellStyle name="Vírgula 4 2 2 7 5" xfId="21423"/>
    <cellStyle name="Vírgula 4 2 2 8" xfId="13405"/>
    <cellStyle name="Vírgula 4 2 2 8 2" xfId="32088"/>
    <cellStyle name="Vírgula 4 2 2 8 2 2" xfId="41231"/>
    <cellStyle name="Vírgula 4 2 2 8 3" xfId="36660"/>
    <cellStyle name="Vírgula 4 2 2 8 4" xfId="27517"/>
    <cellStyle name="Vírgula 4 2 2 8 5" xfId="22944"/>
    <cellStyle name="Vírgula 4 2 2 9" xfId="29044"/>
    <cellStyle name="Vírgula 4 2 2 9 2" xfId="38187"/>
    <cellStyle name="Vírgula 4 2 3" xfId="368"/>
    <cellStyle name="Vírgula 4 2 3 10" xfId="24507"/>
    <cellStyle name="Vírgula 4 2 3 11" xfId="19934"/>
    <cellStyle name="Vírgula 4 2 3 2" xfId="923"/>
    <cellStyle name="Vírgula 4 2 3 2 10" xfId="20063"/>
    <cellStyle name="Vírgula 4 2 3 2 2" xfId="2026"/>
    <cellStyle name="Vírgula 4 2 3 2 2 2" xfId="4216"/>
    <cellStyle name="Vírgula 4 2 3 2 2 2 2" xfId="10806"/>
    <cellStyle name="Vírgula 4 2 3 2 2 2 2 2" xfId="31488"/>
    <cellStyle name="Vírgula 4 2 3 2 2 2 2 2 2" xfId="40631"/>
    <cellStyle name="Vírgula 4 2 3 2 2 2 2 3" xfId="36060"/>
    <cellStyle name="Vírgula 4 2 3 2 2 2 2 4" xfId="26917"/>
    <cellStyle name="Vírgula 4 2 3 2 2 2 2 5" xfId="22344"/>
    <cellStyle name="Vírgula 4 2 3 2 2 2 3" xfId="17396"/>
    <cellStyle name="Vírgula 4 2 3 2 2 2 3 2" xfId="33009"/>
    <cellStyle name="Vírgula 4 2 3 2 2 2 3 2 2" xfId="42152"/>
    <cellStyle name="Vírgula 4 2 3 2 2 2 3 3" xfId="37581"/>
    <cellStyle name="Vírgula 4 2 3 2 2 2 3 4" xfId="28438"/>
    <cellStyle name="Vírgula 4 2 3 2 2 2 3 5" xfId="23865"/>
    <cellStyle name="Vírgula 4 2 3 2 2 2 4" xfId="29968"/>
    <cellStyle name="Vírgula 4 2 3 2 2 2 4 2" xfId="39111"/>
    <cellStyle name="Vírgula 4 2 3 2 2 2 5" xfId="34540"/>
    <cellStyle name="Vírgula 4 2 3 2 2 2 6" xfId="25397"/>
    <cellStyle name="Vírgula 4 2 3 2 2 2 7" xfId="20824"/>
    <cellStyle name="Vírgula 4 2 3 2 2 3" xfId="6414"/>
    <cellStyle name="Vírgula 4 2 3 2 2 3 2" xfId="13004"/>
    <cellStyle name="Vírgula 4 2 3 2 2 3 2 2" xfId="31994"/>
    <cellStyle name="Vírgula 4 2 3 2 2 3 2 2 2" xfId="41137"/>
    <cellStyle name="Vírgula 4 2 3 2 2 3 2 3" xfId="36566"/>
    <cellStyle name="Vírgula 4 2 3 2 2 3 2 4" xfId="27423"/>
    <cellStyle name="Vírgula 4 2 3 2 2 3 2 5" xfId="22850"/>
    <cellStyle name="Vírgula 4 2 3 2 2 3 3" xfId="19594"/>
    <cellStyle name="Vírgula 4 2 3 2 2 3 3 2" xfId="33515"/>
    <cellStyle name="Vírgula 4 2 3 2 2 3 3 2 2" xfId="42658"/>
    <cellStyle name="Vírgula 4 2 3 2 2 3 3 3" xfId="38087"/>
    <cellStyle name="Vírgula 4 2 3 2 2 3 3 4" xfId="28944"/>
    <cellStyle name="Vírgula 4 2 3 2 2 3 3 5" xfId="24371"/>
    <cellStyle name="Vírgula 4 2 3 2 2 3 4" xfId="30474"/>
    <cellStyle name="Vírgula 4 2 3 2 2 3 4 2" xfId="39617"/>
    <cellStyle name="Vírgula 4 2 3 2 2 3 5" xfId="35046"/>
    <cellStyle name="Vírgula 4 2 3 2 2 3 6" xfId="25903"/>
    <cellStyle name="Vírgula 4 2 3 2 2 3 7" xfId="21330"/>
    <cellStyle name="Vírgula 4 2 3 2 2 4" xfId="8617"/>
    <cellStyle name="Vírgula 4 2 3 2 2 4 2" xfId="30981"/>
    <cellStyle name="Vírgula 4 2 3 2 2 4 2 2" xfId="40124"/>
    <cellStyle name="Vírgula 4 2 3 2 2 4 3" xfId="35553"/>
    <cellStyle name="Vírgula 4 2 3 2 2 4 4" xfId="26410"/>
    <cellStyle name="Vírgula 4 2 3 2 2 4 5" xfId="21837"/>
    <cellStyle name="Vírgula 4 2 3 2 2 5" xfId="15207"/>
    <cellStyle name="Vírgula 4 2 3 2 2 5 2" xfId="32502"/>
    <cellStyle name="Vírgula 4 2 3 2 2 5 2 2" xfId="41645"/>
    <cellStyle name="Vírgula 4 2 3 2 2 5 3" xfId="37074"/>
    <cellStyle name="Vírgula 4 2 3 2 2 5 4" xfId="27931"/>
    <cellStyle name="Vírgula 4 2 3 2 2 5 5" xfId="23358"/>
    <cellStyle name="Vírgula 4 2 3 2 2 6" xfId="29461"/>
    <cellStyle name="Vírgula 4 2 3 2 2 6 2" xfId="38604"/>
    <cellStyle name="Vírgula 4 2 3 2 2 7" xfId="34033"/>
    <cellStyle name="Vírgula 4 2 3 2 2 8" xfId="24890"/>
    <cellStyle name="Vírgula 4 2 3 2 2 9" xfId="20317"/>
    <cellStyle name="Vírgula 4 2 3 2 3" xfId="3117"/>
    <cellStyle name="Vírgula 4 2 3 2 3 2" xfId="9707"/>
    <cellStyle name="Vírgula 4 2 3 2 3 2 2" xfId="31235"/>
    <cellStyle name="Vírgula 4 2 3 2 3 2 2 2" xfId="40378"/>
    <cellStyle name="Vírgula 4 2 3 2 3 2 3" xfId="35807"/>
    <cellStyle name="Vírgula 4 2 3 2 3 2 4" xfId="26664"/>
    <cellStyle name="Vírgula 4 2 3 2 3 2 5" xfId="22091"/>
    <cellStyle name="Vírgula 4 2 3 2 3 3" xfId="16297"/>
    <cellStyle name="Vírgula 4 2 3 2 3 3 2" xfId="32756"/>
    <cellStyle name="Vírgula 4 2 3 2 3 3 2 2" xfId="41899"/>
    <cellStyle name="Vírgula 4 2 3 2 3 3 3" xfId="37328"/>
    <cellStyle name="Vírgula 4 2 3 2 3 3 4" xfId="28185"/>
    <cellStyle name="Vírgula 4 2 3 2 3 3 5" xfId="23612"/>
    <cellStyle name="Vírgula 4 2 3 2 3 4" xfId="29715"/>
    <cellStyle name="Vírgula 4 2 3 2 3 4 2" xfId="38858"/>
    <cellStyle name="Vírgula 4 2 3 2 3 5" xfId="34287"/>
    <cellStyle name="Vírgula 4 2 3 2 3 6" xfId="25144"/>
    <cellStyle name="Vírgula 4 2 3 2 3 7" xfId="20571"/>
    <cellStyle name="Vírgula 4 2 3 2 4" xfId="5315"/>
    <cellStyle name="Vírgula 4 2 3 2 4 2" xfId="11905"/>
    <cellStyle name="Vírgula 4 2 3 2 4 2 2" xfId="31741"/>
    <cellStyle name="Vírgula 4 2 3 2 4 2 2 2" xfId="40884"/>
    <cellStyle name="Vírgula 4 2 3 2 4 2 3" xfId="36313"/>
    <cellStyle name="Vírgula 4 2 3 2 4 2 4" xfId="27170"/>
    <cellStyle name="Vírgula 4 2 3 2 4 2 5" xfId="22597"/>
    <cellStyle name="Vírgula 4 2 3 2 4 3" xfId="18495"/>
    <cellStyle name="Vírgula 4 2 3 2 4 3 2" xfId="33262"/>
    <cellStyle name="Vírgula 4 2 3 2 4 3 2 2" xfId="42405"/>
    <cellStyle name="Vírgula 4 2 3 2 4 3 3" xfId="37834"/>
    <cellStyle name="Vírgula 4 2 3 2 4 3 4" xfId="28691"/>
    <cellStyle name="Vírgula 4 2 3 2 4 3 5" xfId="24118"/>
    <cellStyle name="Vírgula 4 2 3 2 4 4" xfId="30221"/>
    <cellStyle name="Vírgula 4 2 3 2 4 4 2" xfId="39364"/>
    <cellStyle name="Vírgula 4 2 3 2 4 5" xfId="34793"/>
    <cellStyle name="Vírgula 4 2 3 2 4 6" xfId="25650"/>
    <cellStyle name="Vírgula 4 2 3 2 4 7" xfId="21077"/>
    <cellStyle name="Vírgula 4 2 3 2 5" xfId="7518"/>
    <cellStyle name="Vírgula 4 2 3 2 5 2" xfId="30728"/>
    <cellStyle name="Vírgula 4 2 3 2 5 2 2" xfId="39871"/>
    <cellStyle name="Vírgula 4 2 3 2 5 3" xfId="35300"/>
    <cellStyle name="Vírgula 4 2 3 2 5 4" xfId="26157"/>
    <cellStyle name="Vírgula 4 2 3 2 5 5" xfId="21584"/>
    <cellStyle name="Vírgula 4 2 3 2 6" xfId="14108"/>
    <cellStyle name="Vírgula 4 2 3 2 6 2" xfId="32249"/>
    <cellStyle name="Vírgula 4 2 3 2 6 2 2" xfId="41392"/>
    <cellStyle name="Vírgula 4 2 3 2 6 3" xfId="36821"/>
    <cellStyle name="Vírgula 4 2 3 2 6 4" xfId="27678"/>
    <cellStyle name="Vírgula 4 2 3 2 6 5" xfId="23105"/>
    <cellStyle name="Vírgula 4 2 3 2 7" xfId="29207"/>
    <cellStyle name="Vírgula 4 2 3 2 7 2" xfId="38350"/>
    <cellStyle name="Vírgula 4 2 3 2 8" xfId="33779"/>
    <cellStyle name="Vírgula 4 2 3 2 9" xfId="24636"/>
    <cellStyle name="Vírgula 4 2 3 3" xfId="1474"/>
    <cellStyle name="Vírgula 4 2 3 3 2" xfId="3665"/>
    <cellStyle name="Vírgula 4 2 3 3 2 2" xfId="10255"/>
    <cellStyle name="Vírgula 4 2 3 3 2 2 2" xfId="31359"/>
    <cellStyle name="Vírgula 4 2 3 3 2 2 2 2" xfId="40502"/>
    <cellStyle name="Vírgula 4 2 3 3 2 2 3" xfId="35931"/>
    <cellStyle name="Vírgula 4 2 3 3 2 2 4" xfId="26788"/>
    <cellStyle name="Vírgula 4 2 3 3 2 2 5" xfId="22215"/>
    <cellStyle name="Vírgula 4 2 3 3 2 3" xfId="16845"/>
    <cellStyle name="Vírgula 4 2 3 3 2 3 2" xfId="32880"/>
    <cellStyle name="Vírgula 4 2 3 3 2 3 2 2" xfId="42023"/>
    <cellStyle name="Vírgula 4 2 3 3 2 3 3" xfId="37452"/>
    <cellStyle name="Vírgula 4 2 3 3 2 3 4" xfId="28309"/>
    <cellStyle name="Vírgula 4 2 3 3 2 3 5" xfId="23736"/>
    <cellStyle name="Vírgula 4 2 3 3 2 4" xfId="29839"/>
    <cellStyle name="Vírgula 4 2 3 3 2 4 2" xfId="38982"/>
    <cellStyle name="Vírgula 4 2 3 3 2 5" xfId="34411"/>
    <cellStyle name="Vírgula 4 2 3 3 2 6" xfId="25268"/>
    <cellStyle name="Vírgula 4 2 3 3 2 7" xfId="20695"/>
    <cellStyle name="Vírgula 4 2 3 3 3" xfId="5863"/>
    <cellStyle name="Vírgula 4 2 3 3 3 2" xfId="12453"/>
    <cellStyle name="Vírgula 4 2 3 3 3 2 2" xfId="31865"/>
    <cellStyle name="Vírgula 4 2 3 3 3 2 2 2" xfId="41008"/>
    <cellStyle name="Vírgula 4 2 3 3 3 2 3" xfId="36437"/>
    <cellStyle name="Vírgula 4 2 3 3 3 2 4" xfId="27294"/>
    <cellStyle name="Vírgula 4 2 3 3 3 2 5" xfId="22721"/>
    <cellStyle name="Vírgula 4 2 3 3 3 3" xfId="19043"/>
    <cellStyle name="Vírgula 4 2 3 3 3 3 2" xfId="33386"/>
    <cellStyle name="Vírgula 4 2 3 3 3 3 2 2" xfId="42529"/>
    <cellStyle name="Vírgula 4 2 3 3 3 3 3" xfId="37958"/>
    <cellStyle name="Vírgula 4 2 3 3 3 3 4" xfId="28815"/>
    <cellStyle name="Vírgula 4 2 3 3 3 3 5" xfId="24242"/>
    <cellStyle name="Vírgula 4 2 3 3 3 4" xfId="30345"/>
    <cellStyle name="Vírgula 4 2 3 3 3 4 2" xfId="39488"/>
    <cellStyle name="Vírgula 4 2 3 3 3 5" xfId="34917"/>
    <cellStyle name="Vírgula 4 2 3 3 3 6" xfId="25774"/>
    <cellStyle name="Vírgula 4 2 3 3 3 7" xfId="21201"/>
    <cellStyle name="Vírgula 4 2 3 3 4" xfId="8066"/>
    <cellStyle name="Vírgula 4 2 3 3 4 2" xfId="30852"/>
    <cellStyle name="Vírgula 4 2 3 3 4 2 2" xfId="39995"/>
    <cellStyle name="Vírgula 4 2 3 3 4 3" xfId="35424"/>
    <cellStyle name="Vírgula 4 2 3 3 4 4" xfId="26281"/>
    <cellStyle name="Vírgula 4 2 3 3 4 5" xfId="21708"/>
    <cellStyle name="Vírgula 4 2 3 3 5" xfId="14656"/>
    <cellStyle name="Vírgula 4 2 3 3 5 2" xfId="32373"/>
    <cellStyle name="Vírgula 4 2 3 3 5 2 2" xfId="41516"/>
    <cellStyle name="Vírgula 4 2 3 3 5 3" xfId="36945"/>
    <cellStyle name="Vírgula 4 2 3 3 5 4" xfId="27802"/>
    <cellStyle name="Vírgula 4 2 3 3 5 5" xfId="23229"/>
    <cellStyle name="Vírgula 4 2 3 3 6" xfId="29332"/>
    <cellStyle name="Vírgula 4 2 3 3 6 2" xfId="38475"/>
    <cellStyle name="Vírgula 4 2 3 3 7" xfId="33904"/>
    <cellStyle name="Vírgula 4 2 3 3 8" xfId="24761"/>
    <cellStyle name="Vírgula 4 2 3 3 9" xfId="20188"/>
    <cellStyle name="Vírgula 4 2 3 4" xfId="2566"/>
    <cellStyle name="Vírgula 4 2 3 4 2" xfId="9156"/>
    <cellStyle name="Vírgula 4 2 3 4 2 2" xfId="31106"/>
    <cellStyle name="Vírgula 4 2 3 4 2 2 2" xfId="40249"/>
    <cellStyle name="Vírgula 4 2 3 4 2 3" xfId="35678"/>
    <cellStyle name="Vírgula 4 2 3 4 2 4" xfId="26535"/>
    <cellStyle name="Vírgula 4 2 3 4 2 5" xfId="21962"/>
    <cellStyle name="Vírgula 4 2 3 4 3" xfId="15746"/>
    <cellStyle name="Vírgula 4 2 3 4 3 2" xfId="32627"/>
    <cellStyle name="Vírgula 4 2 3 4 3 2 2" xfId="41770"/>
    <cellStyle name="Vírgula 4 2 3 4 3 3" xfId="37199"/>
    <cellStyle name="Vírgula 4 2 3 4 3 4" xfId="28056"/>
    <cellStyle name="Vírgula 4 2 3 4 3 5" xfId="23483"/>
    <cellStyle name="Vírgula 4 2 3 4 4" xfId="29586"/>
    <cellStyle name="Vírgula 4 2 3 4 4 2" xfId="38729"/>
    <cellStyle name="Vírgula 4 2 3 4 5" xfId="34158"/>
    <cellStyle name="Vírgula 4 2 3 4 6" xfId="25015"/>
    <cellStyle name="Vírgula 4 2 3 4 7" xfId="20442"/>
    <cellStyle name="Vírgula 4 2 3 5" xfId="4752"/>
    <cellStyle name="Vírgula 4 2 3 5 2" xfId="11342"/>
    <cellStyle name="Vírgula 4 2 3 5 2 2" xfId="31612"/>
    <cellStyle name="Vírgula 4 2 3 5 2 2 2" xfId="40755"/>
    <cellStyle name="Vírgula 4 2 3 5 2 3" xfId="36184"/>
    <cellStyle name="Vírgula 4 2 3 5 2 4" xfId="27041"/>
    <cellStyle name="Vírgula 4 2 3 5 2 5" xfId="22468"/>
    <cellStyle name="Vírgula 4 2 3 5 3" xfId="17932"/>
    <cellStyle name="Vírgula 4 2 3 5 3 2" xfId="33133"/>
    <cellStyle name="Vírgula 4 2 3 5 3 2 2" xfId="42276"/>
    <cellStyle name="Vírgula 4 2 3 5 3 3" xfId="37705"/>
    <cellStyle name="Vírgula 4 2 3 5 3 4" xfId="28562"/>
    <cellStyle name="Vírgula 4 2 3 5 3 5" xfId="23989"/>
    <cellStyle name="Vírgula 4 2 3 5 4" xfId="30092"/>
    <cellStyle name="Vírgula 4 2 3 5 4 2" xfId="39235"/>
    <cellStyle name="Vírgula 4 2 3 5 5" xfId="34664"/>
    <cellStyle name="Vírgula 4 2 3 5 6" xfId="25521"/>
    <cellStyle name="Vírgula 4 2 3 5 7" xfId="20948"/>
    <cellStyle name="Vírgula 4 2 3 6" xfId="6955"/>
    <cellStyle name="Vírgula 4 2 3 6 2" xfId="30599"/>
    <cellStyle name="Vírgula 4 2 3 6 2 2" xfId="39742"/>
    <cellStyle name="Vírgula 4 2 3 6 3" xfId="35171"/>
    <cellStyle name="Vírgula 4 2 3 6 4" xfId="26028"/>
    <cellStyle name="Vírgula 4 2 3 6 5" xfId="21455"/>
    <cellStyle name="Vírgula 4 2 3 7" xfId="13545"/>
    <cellStyle name="Vírgula 4 2 3 7 2" xfId="32120"/>
    <cellStyle name="Vírgula 4 2 3 7 2 2" xfId="41263"/>
    <cellStyle name="Vírgula 4 2 3 7 3" xfId="36692"/>
    <cellStyle name="Vírgula 4 2 3 7 4" xfId="27549"/>
    <cellStyle name="Vírgula 4 2 3 7 5" xfId="22976"/>
    <cellStyle name="Vírgula 4 2 3 8" xfId="29078"/>
    <cellStyle name="Vírgula 4 2 3 8 2" xfId="38221"/>
    <cellStyle name="Vírgula 4 2 3 9" xfId="33650"/>
    <cellStyle name="Vírgula 4 2 4" xfId="679"/>
    <cellStyle name="Vírgula 4 2 4 10" xfId="20003"/>
    <cellStyle name="Vírgula 4 2 4 2" xfId="1782"/>
    <cellStyle name="Vírgula 4 2 4 2 2" xfId="3972"/>
    <cellStyle name="Vírgula 4 2 4 2 2 2" xfId="10562"/>
    <cellStyle name="Vírgula 4 2 4 2 2 2 2" xfId="31428"/>
    <cellStyle name="Vírgula 4 2 4 2 2 2 2 2" xfId="40571"/>
    <cellStyle name="Vírgula 4 2 4 2 2 2 3" xfId="36000"/>
    <cellStyle name="Vírgula 4 2 4 2 2 2 4" xfId="26857"/>
    <cellStyle name="Vírgula 4 2 4 2 2 2 5" xfId="22284"/>
    <cellStyle name="Vírgula 4 2 4 2 2 3" xfId="17152"/>
    <cellStyle name="Vírgula 4 2 4 2 2 3 2" xfId="32949"/>
    <cellStyle name="Vírgula 4 2 4 2 2 3 2 2" xfId="42092"/>
    <cellStyle name="Vírgula 4 2 4 2 2 3 3" xfId="37521"/>
    <cellStyle name="Vírgula 4 2 4 2 2 3 4" xfId="28378"/>
    <cellStyle name="Vírgula 4 2 4 2 2 3 5" xfId="23805"/>
    <cellStyle name="Vírgula 4 2 4 2 2 4" xfId="29908"/>
    <cellStyle name="Vírgula 4 2 4 2 2 4 2" xfId="39051"/>
    <cellStyle name="Vírgula 4 2 4 2 2 5" xfId="34480"/>
    <cellStyle name="Vírgula 4 2 4 2 2 6" xfId="25337"/>
    <cellStyle name="Vírgula 4 2 4 2 2 7" xfId="20764"/>
    <cellStyle name="Vírgula 4 2 4 2 3" xfId="6170"/>
    <cellStyle name="Vírgula 4 2 4 2 3 2" xfId="12760"/>
    <cellStyle name="Vírgula 4 2 4 2 3 2 2" xfId="31934"/>
    <cellStyle name="Vírgula 4 2 4 2 3 2 2 2" xfId="41077"/>
    <cellStyle name="Vírgula 4 2 4 2 3 2 3" xfId="36506"/>
    <cellStyle name="Vírgula 4 2 4 2 3 2 4" xfId="27363"/>
    <cellStyle name="Vírgula 4 2 4 2 3 2 5" xfId="22790"/>
    <cellStyle name="Vírgula 4 2 4 2 3 3" xfId="19350"/>
    <cellStyle name="Vírgula 4 2 4 2 3 3 2" xfId="33455"/>
    <cellStyle name="Vírgula 4 2 4 2 3 3 2 2" xfId="42598"/>
    <cellStyle name="Vírgula 4 2 4 2 3 3 3" xfId="38027"/>
    <cellStyle name="Vírgula 4 2 4 2 3 3 4" xfId="28884"/>
    <cellStyle name="Vírgula 4 2 4 2 3 3 5" xfId="24311"/>
    <cellStyle name="Vírgula 4 2 4 2 3 4" xfId="30414"/>
    <cellStyle name="Vírgula 4 2 4 2 3 4 2" xfId="39557"/>
    <cellStyle name="Vírgula 4 2 4 2 3 5" xfId="34986"/>
    <cellStyle name="Vírgula 4 2 4 2 3 6" xfId="25843"/>
    <cellStyle name="Vírgula 4 2 4 2 3 7" xfId="21270"/>
    <cellStyle name="Vírgula 4 2 4 2 4" xfId="8373"/>
    <cellStyle name="Vírgula 4 2 4 2 4 2" xfId="30921"/>
    <cellStyle name="Vírgula 4 2 4 2 4 2 2" xfId="40064"/>
    <cellStyle name="Vírgula 4 2 4 2 4 3" xfId="35493"/>
    <cellStyle name="Vírgula 4 2 4 2 4 4" xfId="26350"/>
    <cellStyle name="Vírgula 4 2 4 2 4 5" xfId="21777"/>
    <cellStyle name="Vírgula 4 2 4 2 5" xfId="14963"/>
    <cellStyle name="Vírgula 4 2 4 2 5 2" xfId="32442"/>
    <cellStyle name="Vírgula 4 2 4 2 5 2 2" xfId="41585"/>
    <cellStyle name="Vírgula 4 2 4 2 5 3" xfId="37014"/>
    <cellStyle name="Vírgula 4 2 4 2 5 4" xfId="27871"/>
    <cellStyle name="Vírgula 4 2 4 2 5 5" xfId="23298"/>
    <cellStyle name="Vírgula 4 2 4 2 6" xfId="29401"/>
    <cellStyle name="Vírgula 4 2 4 2 6 2" xfId="38544"/>
    <cellStyle name="Vírgula 4 2 4 2 7" xfId="33973"/>
    <cellStyle name="Vírgula 4 2 4 2 8" xfId="24830"/>
    <cellStyle name="Vírgula 4 2 4 2 9" xfId="20257"/>
    <cellStyle name="Vírgula 4 2 4 3" xfId="2873"/>
    <cellStyle name="Vírgula 4 2 4 3 2" xfId="9463"/>
    <cellStyle name="Vírgula 4 2 4 3 2 2" xfId="31175"/>
    <cellStyle name="Vírgula 4 2 4 3 2 2 2" xfId="40318"/>
    <cellStyle name="Vírgula 4 2 4 3 2 3" xfId="35747"/>
    <cellStyle name="Vírgula 4 2 4 3 2 4" xfId="26604"/>
    <cellStyle name="Vírgula 4 2 4 3 2 5" xfId="22031"/>
    <cellStyle name="Vírgula 4 2 4 3 3" xfId="16053"/>
    <cellStyle name="Vírgula 4 2 4 3 3 2" xfId="32696"/>
    <cellStyle name="Vírgula 4 2 4 3 3 2 2" xfId="41839"/>
    <cellStyle name="Vírgula 4 2 4 3 3 3" xfId="37268"/>
    <cellStyle name="Vírgula 4 2 4 3 3 4" xfId="28125"/>
    <cellStyle name="Vírgula 4 2 4 3 3 5" xfId="23552"/>
    <cellStyle name="Vírgula 4 2 4 3 4" xfId="29655"/>
    <cellStyle name="Vírgula 4 2 4 3 4 2" xfId="38798"/>
    <cellStyle name="Vírgula 4 2 4 3 5" xfId="34227"/>
    <cellStyle name="Vírgula 4 2 4 3 6" xfId="25084"/>
    <cellStyle name="Vírgula 4 2 4 3 7" xfId="20511"/>
    <cellStyle name="Vírgula 4 2 4 4" xfId="5071"/>
    <cellStyle name="Vírgula 4 2 4 4 2" xfId="11661"/>
    <cellStyle name="Vírgula 4 2 4 4 2 2" xfId="31681"/>
    <cellStyle name="Vírgula 4 2 4 4 2 2 2" xfId="40824"/>
    <cellStyle name="Vírgula 4 2 4 4 2 3" xfId="36253"/>
    <cellStyle name="Vírgula 4 2 4 4 2 4" xfId="27110"/>
    <cellStyle name="Vírgula 4 2 4 4 2 5" xfId="22537"/>
    <cellStyle name="Vírgula 4 2 4 4 3" xfId="18251"/>
    <cellStyle name="Vírgula 4 2 4 4 3 2" xfId="33202"/>
    <cellStyle name="Vírgula 4 2 4 4 3 2 2" xfId="42345"/>
    <cellStyle name="Vírgula 4 2 4 4 3 3" xfId="37774"/>
    <cellStyle name="Vírgula 4 2 4 4 3 4" xfId="28631"/>
    <cellStyle name="Vírgula 4 2 4 4 3 5" xfId="24058"/>
    <cellStyle name="Vírgula 4 2 4 4 4" xfId="30161"/>
    <cellStyle name="Vírgula 4 2 4 4 4 2" xfId="39304"/>
    <cellStyle name="Vírgula 4 2 4 4 5" xfId="34733"/>
    <cellStyle name="Vírgula 4 2 4 4 6" xfId="25590"/>
    <cellStyle name="Vírgula 4 2 4 4 7" xfId="21017"/>
    <cellStyle name="Vírgula 4 2 4 5" xfId="7274"/>
    <cellStyle name="Vírgula 4 2 4 5 2" xfId="30668"/>
    <cellStyle name="Vírgula 4 2 4 5 2 2" xfId="39811"/>
    <cellStyle name="Vírgula 4 2 4 5 3" xfId="35240"/>
    <cellStyle name="Vírgula 4 2 4 5 4" xfId="26097"/>
    <cellStyle name="Vírgula 4 2 4 5 5" xfId="21524"/>
    <cellStyle name="Vírgula 4 2 4 6" xfId="13864"/>
    <cellStyle name="Vírgula 4 2 4 6 2" xfId="32189"/>
    <cellStyle name="Vírgula 4 2 4 6 2 2" xfId="41332"/>
    <cellStyle name="Vírgula 4 2 4 6 3" xfId="36761"/>
    <cellStyle name="Vírgula 4 2 4 6 4" xfId="27618"/>
    <cellStyle name="Vírgula 4 2 4 6 5" xfId="23045"/>
    <cellStyle name="Vírgula 4 2 4 7" xfId="29147"/>
    <cellStyle name="Vírgula 4 2 4 7 2" xfId="38290"/>
    <cellStyle name="Vírgula 4 2 4 8" xfId="33719"/>
    <cellStyle name="Vírgula 4 2 4 9" xfId="24576"/>
    <cellStyle name="Vírgula 4 2 5" xfId="1218"/>
    <cellStyle name="Vírgula 4 2 5 2" xfId="3409"/>
    <cellStyle name="Vírgula 4 2 5 2 2" xfId="9999"/>
    <cellStyle name="Vírgula 4 2 5 2 2 2" xfId="31299"/>
    <cellStyle name="Vírgula 4 2 5 2 2 2 2" xfId="40442"/>
    <cellStyle name="Vírgula 4 2 5 2 2 3" xfId="35871"/>
    <cellStyle name="Vírgula 4 2 5 2 2 4" xfId="26728"/>
    <cellStyle name="Vírgula 4 2 5 2 2 5" xfId="22155"/>
    <cellStyle name="Vírgula 4 2 5 2 3" xfId="16589"/>
    <cellStyle name="Vírgula 4 2 5 2 3 2" xfId="32820"/>
    <cellStyle name="Vírgula 4 2 5 2 3 2 2" xfId="41963"/>
    <cellStyle name="Vírgula 4 2 5 2 3 3" xfId="37392"/>
    <cellStyle name="Vírgula 4 2 5 2 3 4" xfId="28249"/>
    <cellStyle name="Vírgula 4 2 5 2 3 5" xfId="23676"/>
    <cellStyle name="Vírgula 4 2 5 2 4" xfId="29779"/>
    <cellStyle name="Vírgula 4 2 5 2 4 2" xfId="38922"/>
    <cellStyle name="Vírgula 4 2 5 2 5" xfId="34351"/>
    <cellStyle name="Vírgula 4 2 5 2 6" xfId="25208"/>
    <cellStyle name="Vírgula 4 2 5 2 7" xfId="20635"/>
    <cellStyle name="Vírgula 4 2 5 3" xfId="5607"/>
    <cellStyle name="Vírgula 4 2 5 3 2" xfId="12197"/>
    <cellStyle name="Vírgula 4 2 5 3 2 2" xfId="31805"/>
    <cellStyle name="Vírgula 4 2 5 3 2 2 2" xfId="40948"/>
    <cellStyle name="Vírgula 4 2 5 3 2 3" xfId="36377"/>
    <cellStyle name="Vírgula 4 2 5 3 2 4" xfId="27234"/>
    <cellStyle name="Vírgula 4 2 5 3 2 5" xfId="22661"/>
    <cellStyle name="Vírgula 4 2 5 3 3" xfId="18787"/>
    <cellStyle name="Vírgula 4 2 5 3 3 2" xfId="33326"/>
    <cellStyle name="Vírgula 4 2 5 3 3 2 2" xfId="42469"/>
    <cellStyle name="Vírgula 4 2 5 3 3 3" xfId="37898"/>
    <cellStyle name="Vírgula 4 2 5 3 3 4" xfId="28755"/>
    <cellStyle name="Vírgula 4 2 5 3 3 5" xfId="24182"/>
    <cellStyle name="Vírgula 4 2 5 3 4" xfId="30285"/>
    <cellStyle name="Vírgula 4 2 5 3 4 2" xfId="39428"/>
    <cellStyle name="Vírgula 4 2 5 3 5" xfId="34857"/>
    <cellStyle name="Vírgula 4 2 5 3 6" xfId="25714"/>
    <cellStyle name="Vírgula 4 2 5 3 7" xfId="21141"/>
    <cellStyle name="Vírgula 4 2 5 4" xfId="7810"/>
    <cellStyle name="Vírgula 4 2 5 4 2" xfId="30792"/>
    <cellStyle name="Vírgula 4 2 5 4 2 2" xfId="39935"/>
    <cellStyle name="Vírgula 4 2 5 4 3" xfId="35364"/>
    <cellStyle name="Vírgula 4 2 5 4 4" xfId="26221"/>
    <cellStyle name="Vírgula 4 2 5 4 5" xfId="21648"/>
    <cellStyle name="Vírgula 4 2 5 5" xfId="14400"/>
    <cellStyle name="Vírgula 4 2 5 5 2" xfId="32313"/>
    <cellStyle name="Vírgula 4 2 5 5 2 2" xfId="41456"/>
    <cellStyle name="Vírgula 4 2 5 5 3" xfId="36885"/>
    <cellStyle name="Vírgula 4 2 5 5 4" xfId="27742"/>
    <cellStyle name="Vírgula 4 2 5 5 5" xfId="23169"/>
    <cellStyle name="Vírgula 4 2 5 6" xfId="29272"/>
    <cellStyle name="Vírgula 4 2 5 6 2" xfId="38415"/>
    <cellStyle name="Vírgula 4 2 5 7" xfId="33844"/>
    <cellStyle name="Vírgula 4 2 5 8" xfId="24701"/>
    <cellStyle name="Vírgula 4 2 5 9" xfId="20128"/>
    <cellStyle name="Vírgula 4 2 6" xfId="2322"/>
    <cellStyle name="Vírgula 4 2 6 2" xfId="8912"/>
    <cellStyle name="Vírgula 4 2 6 2 2" xfId="31046"/>
    <cellStyle name="Vírgula 4 2 6 2 2 2" xfId="40189"/>
    <cellStyle name="Vírgula 4 2 6 2 3" xfId="35618"/>
    <cellStyle name="Vírgula 4 2 6 2 4" xfId="26475"/>
    <cellStyle name="Vírgula 4 2 6 2 5" xfId="21902"/>
    <cellStyle name="Vírgula 4 2 6 3" xfId="15502"/>
    <cellStyle name="Vírgula 4 2 6 3 2" xfId="32567"/>
    <cellStyle name="Vírgula 4 2 6 3 2 2" xfId="41710"/>
    <cellStyle name="Vírgula 4 2 6 3 3" xfId="37139"/>
    <cellStyle name="Vírgula 4 2 6 3 4" xfId="27996"/>
    <cellStyle name="Vírgula 4 2 6 3 5" xfId="23423"/>
    <cellStyle name="Vírgula 4 2 6 4" xfId="29526"/>
    <cellStyle name="Vírgula 4 2 6 4 2" xfId="38669"/>
    <cellStyle name="Vírgula 4 2 6 5" xfId="34098"/>
    <cellStyle name="Vírgula 4 2 6 6" xfId="24955"/>
    <cellStyle name="Vírgula 4 2 6 7" xfId="20382"/>
    <cellStyle name="Vírgula 4 2 7" xfId="4496"/>
    <cellStyle name="Vírgula 4 2 7 2" xfId="11086"/>
    <cellStyle name="Vírgula 4 2 7 2 2" xfId="31552"/>
    <cellStyle name="Vírgula 4 2 7 2 2 2" xfId="40695"/>
    <cellStyle name="Vírgula 4 2 7 2 3" xfId="36124"/>
    <cellStyle name="Vírgula 4 2 7 2 4" xfId="26981"/>
    <cellStyle name="Vírgula 4 2 7 2 5" xfId="22408"/>
    <cellStyle name="Vírgula 4 2 7 3" xfId="17676"/>
    <cellStyle name="Vírgula 4 2 7 3 2" xfId="33073"/>
    <cellStyle name="Vírgula 4 2 7 3 2 2" xfId="42216"/>
    <cellStyle name="Vírgula 4 2 7 3 3" xfId="37645"/>
    <cellStyle name="Vírgula 4 2 7 3 4" xfId="28502"/>
    <cellStyle name="Vírgula 4 2 7 3 5" xfId="23929"/>
    <cellStyle name="Vírgula 4 2 7 4" xfId="30032"/>
    <cellStyle name="Vírgula 4 2 7 4 2" xfId="39175"/>
    <cellStyle name="Vírgula 4 2 7 5" xfId="34604"/>
    <cellStyle name="Vírgula 4 2 7 6" xfId="25461"/>
    <cellStyle name="Vírgula 4 2 7 7" xfId="20888"/>
    <cellStyle name="Vírgula 4 2 8" xfId="6711"/>
    <cellStyle name="Vírgula 4 2 8 2" xfId="30539"/>
    <cellStyle name="Vírgula 4 2 8 2 2" xfId="39682"/>
    <cellStyle name="Vírgula 4 2 8 3" xfId="35111"/>
    <cellStyle name="Vírgula 4 2 8 4" xfId="25968"/>
    <cellStyle name="Vírgula 4 2 8 5" xfId="21395"/>
    <cellStyle name="Vírgula 4 2 9" xfId="13301"/>
    <cellStyle name="Vírgula 4 2 9 2" xfId="32060"/>
    <cellStyle name="Vírgula 4 2 9 2 2" xfId="41203"/>
    <cellStyle name="Vírgula 4 2 9 3" xfId="36632"/>
    <cellStyle name="Vírgula 4 2 9 4" xfId="27489"/>
    <cellStyle name="Vírgula 4 2 9 5" xfId="22916"/>
    <cellStyle name="Vírgula 4 20" xfId="33580"/>
    <cellStyle name="Vírgula 4 21" xfId="24438"/>
    <cellStyle name="Vírgula 4 22" xfId="19865"/>
    <cellStyle name="Vírgula 4 3" xfId="128"/>
    <cellStyle name="Vírgula 4 3 10" xfId="29019"/>
    <cellStyle name="Vírgula 4 3 10 2" xfId="38162"/>
    <cellStyle name="Vírgula 4 3 11" xfId="33591"/>
    <cellStyle name="Vírgula 4 3 12" xfId="24448"/>
    <cellStyle name="Vírgula 4 3 13" xfId="19875"/>
    <cellStyle name="Vírgula 4 3 2" xfId="234"/>
    <cellStyle name="Vírgula 4 3 2 10" xfId="33620"/>
    <cellStyle name="Vírgula 4 3 2 11" xfId="24477"/>
    <cellStyle name="Vírgula 4 3 2 12" xfId="19904"/>
    <cellStyle name="Vírgula 4 3 2 2" xfId="495"/>
    <cellStyle name="Vírgula 4 3 2 2 10" xfId="24539"/>
    <cellStyle name="Vírgula 4 3 2 2 11" xfId="19966"/>
    <cellStyle name="Vírgula 4 3 2 2 2" xfId="1050"/>
    <cellStyle name="Vírgula 4 3 2 2 2 10" xfId="20095"/>
    <cellStyle name="Vírgula 4 3 2 2 2 2" xfId="2153"/>
    <cellStyle name="Vírgula 4 3 2 2 2 2 2" xfId="4343"/>
    <cellStyle name="Vírgula 4 3 2 2 2 2 2 2" xfId="10933"/>
    <cellStyle name="Vírgula 4 3 2 2 2 2 2 2 2" xfId="31520"/>
    <cellStyle name="Vírgula 4 3 2 2 2 2 2 2 2 2" xfId="40663"/>
    <cellStyle name="Vírgula 4 3 2 2 2 2 2 2 3" xfId="36092"/>
    <cellStyle name="Vírgula 4 3 2 2 2 2 2 2 4" xfId="26949"/>
    <cellStyle name="Vírgula 4 3 2 2 2 2 2 2 5" xfId="22376"/>
    <cellStyle name="Vírgula 4 3 2 2 2 2 2 3" xfId="17523"/>
    <cellStyle name="Vírgula 4 3 2 2 2 2 2 3 2" xfId="33041"/>
    <cellStyle name="Vírgula 4 3 2 2 2 2 2 3 2 2" xfId="42184"/>
    <cellStyle name="Vírgula 4 3 2 2 2 2 2 3 3" xfId="37613"/>
    <cellStyle name="Vírgula 4 3 2 2 2 2 2 3 4" xfId="28470"/>
    <cellStyle name="Vírgula 4 3 2 2 2 2 2 3 5" xfId="23897"/>
    <cellStyle name="Vírgula 4 3 2 2 2 2 2 4" xfId="30000"/>
    <cellStyle name="Vírgula 4 3 2 2 2 2 2 4 2" xfId="39143"/>
    <cellStyle name="Vírgula 4 3 2 2 2 2 2 5" xfId="34572"/>
    <cellStyle name="Vírgula 4 3 2 2 2 2 2 6" xfId="25429"/>
    <cellStyle name="Vírgula 4 3 2 2 2 2 2 7" xfId="20856"/>
    <cellStyle name="Vírgula 4 3 2 2 2 2 3" xfId="6541"/>
    <cellStyle name="Vírgula 4 3 2 2 2 2 3 2" xfId="13131"/>
    <cellStyle name="Vírgula 4 3 2 2 2 2 3 2 2" xfId="32026"/>
    <cellStyle name="Vírgula 4 3 2 2 2 2 3 2 2 2" xfId="41169"/>
    <cellStyle name="Vírgula 4 3 2 2 2 2 3 2 3" xfId="36598"/>
    <cellStyle name="Vírgula 4 3 2 2 2 2 3 2 4" xfId="27455"/>
    <cellStyle name="Vírgula 4 3 2 2 2 2 3 2 5" xfId="22882"/>
    <cellStyle name="Vírgula 4 3 2 2 2 2 3 3" xfId="19721"/>
    <cellStyle name="Vírgula 4 3 2 2 2 2 3 3 2" xfId="33547"/>
    <cellStyle name="Vírgula 4 3 2 2 2 2 3 3 2 2" xfId="42690"/>
    <cellStyle name="Vírgula 4 3 2 2 2 2 3 3 3" xfId="38119"/>
    <cellStyle name="Vírgula 4 3 2 2 2 2 3 3 4" xfId="28976"/>
    <cellStyle name="Vírgula 4 3 2 2 2 2 3 3 5" xfId="24403"/>
    <cellStyle name="Vírgula 4 3 2 2 2 2 3 4" xfId="30506"/>
    <cellStyle name="Vírgula 4 3 2 2 2 2 3 4 2" xfId="39649"/>
    <cellStyle name="Vírgula 4 3 2 2 2 2 3 5" xfId="35078"/>
    <cellStyle name="Vírgula 4 3 2 2 2 2 3 6" xfId="25935"/>
    <cellStyle name="Vírgula 4 3 2 2 2 2 3 7" xfId="21362"/>
    <cellStyle name="Vírgula 4 3 2 2 2 2 4" xfId="8744"/>
    <cellStyle name="Vírgula 4 3 2 2 2 2 4 2" xfId="31013"/>
    <cellStyle name="Vírgula 4 3 2 2 2 2 4 2 2" xfId="40156"/>
    <cellStyle name="Vírgula 4 3 2 2 2 2 4 3" xfId="35585"/>
    <cellStyle name="Vírgula 4 3 2 2 2 2 4 4" xfId="26442"/>
    <cellStyle name="Vírgula 4 3 2 2 2 2 4 5" xfId="21869"/>
    <cellStyle name="Vírgula 4 3 2 2 2 2 5" xfId="15334"/>
    <cellStyle name="Vírgula 4 3 2 2 2 2 5 2" xfId="32534"/>
    <cellStyle name="Vírgula 4 3 2 2 2 2 5 2 2" xfId="41677"/>
    <cellStyle name="Vírgula 4 3 2 2 2 2 5 3" xfId="37106"/>
    <cellStyle name="Vírgula 4 3 2 2 2 2 5 4" xfId="27963"/>
    <cellStyle name="Vírgula 4 3 2 2 2 2 5 5" xfId="23390"/>
    <cellStyle name="Vírgula 4 3 2 2 2 2 6" xfId="29493"/>
    <cellStyle name="Vírgula 4 3 2 2 2 2 6 2" xfId="38636"/>
    <cellStyle name="Vírgula 4 3 2 2 2 2 7" xfId="34065"/>
    <cellStyle name="Vírgula 4 3 2 2 2 2 8" xfId="24922"/>
    <cellStyle name="Vírgula 4 3 2 2 2 2 9" xfId="20349"/>
    <cellStyle name="Vírgula 4 3 2 2 2 3" xfId="3244"/>
    <cellStyle name="Vírgula 4 3 2 2 2 3 2" xfId="9834"/>
    <cellStyle name="Vírgula 4 3 2 2 2 3 2 2" xfId="31267"/>
    <cellStyle name="Vírgula 4 3 2 2 2 3 2 2 2" xfId="40410"/>
    <cellStyle name="Vírgula 4 3 2 2 2 3 2 3" xfId="35839"/>
    <cellStyle name="Vírgula 4 3 2 2 2 3 2 4" xfId="26696"/>
    <cellStyle name="Vírgula 4 3 2 2 2 3 2 5" xfId="22123"/>
    <cellStyle name="Vírgula 4 3 2 2 2 3 3" xfId="16424"/>
    <cellStyle name="Vírgula 4 3 2 2 2 3 3 2" xfId="32788"/>
    <cellStyle name="Vírgula 4 3 2 2 2 3 3 2 2" xfId="41931"/>
    <cellStyle name="Vírgula 4 3 2 2 2 3 3 3" xfId="37360"/>
    <cellStyle name="Vírgula 4 3 2 2 2 3 3 4" xfId="28217"/>
    <cellStyle name="Vírgula 4 3 2 2 2 3 3 5" xfId="23644"/>
    <cellStyle name="Vírgula 4 3 2 2 2 3 4" xfId="29747"/>
    <cellStyle name="Vírgula 4 3 2 2 2 3 4 2" xfId="38890"/>
    <cellStyle name="Vírgula 4 3 2 2 2 3 5" xfId="34319"/>
    <cellStyle name="Vírgula 4 3 2 2 2 3 6" xfId="25176"/>
    <cellStyle name="Vírgula 4 3 2 2 2 3 7" xfId="20603"/>
    <cellStyle name="Vírgula 4 3 2 2 2 4" xfId="5442"/>
    <cellStyle name="Vírgula 4 3 2 2 2 4 2" xfId="12032"/>
    <cellStyle name="Vírgula 4 3 2 2 2 4 2 2" xfId="31773"/>
    <cellStyle name="Vírgula 4 3 2 2 2 4 2 2 2" xfId="40916"/>
    <cellStyle name="Vírgula 4 3 2 2 2 4 2 3" xfId="36345"/>
    <cellStyle name="Vírgula 4 3 2 2 2 4 2 4" xfId="27202"/>
    <cellStyle name="Vírgula 4 3 2 2 2 4 2 5" xfId="22629"/>
    <cellStyle name="Vírgula 4 3 2 2 2 4 3" xfId="18622"/>
    <cellStyle name="Vírgula 4 3 2 2 2 4 3 2" xfId="33294"/>
    <cellStyle name="Vírgula 4 3 2 2 2 4 3 2 2" xfId="42437"/>
    <cellStyle name="Vírgula 4 3 2 2 2 4 3 3" xfId="37866"/>
    <cellStyle name="Vírgula 4 3 2 2 2 4 3 4" xfId="28723"/>
    <cellStyle name="Vírgula 4 3 2 2 2 4 3 5" xfId="24150"/>
    <cellStyle name="Vírgula 4 3 2 2 2 4 4" xfId="30253"/>
    <cellStyle name="Vírgula 4 3 2 2 2 4 4 2" xfId="39396"/>
    <cellStyle name="Vírgula 4 3 2 2 2 4 5" xfId="34825"/>
    <cellStyle name="Vírgula 4 3 2 2 2 4 6" xfId="25682"/>
    <cellStyle name="Vírgula 4 3 2 2 2 4 7" xfId="21109"/>
    <cellStyle name="Vírgula 4 3 2 2 2 5" xfId="7645"/>
    <cellStyle name="Vírgula 4 3 2 2 2 5 2" xfId="30760"/>
    <cellStyle name="Vírgula 4 3 2 2 2 5 2 2" xfId="39903"/>
    <cellStyle name="Vírgula 4 3 2 2 2 5 3" xfId="35332"/>
    <cellStyle name="Vírgula 4 3 2 2 2 5 4" xfId="26189"/>
    <cellStyle name="Vírgula 4 3 2 2 2 5 5" xfId="21616"/>
    <cellStyle name="Vírgula 4 3 2 2 2 6" xfId="14235"/>
    <cellStyle name="Vírgula 4 3 2 2 2 6 2" xfId="32281"/>
    <cellStyle name="Vírgula 4 3 2 2 2 6 2 2" xfId="41424"/>
    <cellStyle name="Vírgula 4 3 2 2 2 6 3" xfId="36853"/>
    <cellStyle name="Vírgula 4 3 2 2 2 6 4" xfId="27710"/>
    <cellStyle name="Vírgula 4 3 2 2 2 6 5" xfId="23137"/>
    <cellStyle name="Vírgula 4 3 2 2 2 7" xfId="29239"/>
    <cellStyle name="Vírgula 4 3 2 2 2 7 2" xfId="38382"/>
    <cellStyle name="Vírgula 4 3 2 2 2 8" xfId="33811"/>
    <cellStyle name="Vírgula 4 3 2 2 2 9" xfId="24668"/>
    <cellStyle name="Vírgula 4 3 2 2 3" xfId="1601"/>
    <cellStyle name="Vírgula 4 3 2 2 3 2" xfId="3792"/>
    <cellStyle name="Vírgula 4 3 2 2 3 2 2" xfId="10382"/>
    <cellStyle name="Vírgula 4 3 2 2 3 2 2 2" xfId="31391"/>
    <cellStyle name="Vírgula 4 3 2 2 3 2 2 2 2" xfId="40534"/>
    <cellStyle name="Vírgula 4 3 2 2 3 2 2 3" xfId="35963"/>
    <cellStyle name="Vírgula 4 3 2 2 3 2 2 4" xfId="26820"/>
    <cellStyle name="Vírgula 4 3 2 2 3 2 2 5" xfId="22247"/>
    <cellStyle name="Vírgula 4 3 2 2 3 2 3" xfId="16972"/>
    <cellStyle name="Vírgula 4 3 2 2 3 2 3 2" xfId="32912"/>
    <cellStyle name="Vírgula 4 3 2 2 3 2 3 2 2" xfId="42055"/>
    <cellStyle name="Vírgula 4 3 2 2 3 2 3 3" xfId="37484"/>
    <cellStyle name="Vírgula 4 3 2 2 3 2 3 4" xfId="28341"/>
    <cellStyle name="Vírgula 4 3 2 2 3 2 3 5" xfId="23768"/>
    <cellStyle name="Vírgula 4 3 2 2 3 2 4" xfId="29871"/>
    <cellStyle name="Vírgula 4 3 2 2 3 2 4 2" xfId="39014"/>
    <cellStyle name="Vírgula 4 3 2 2 3 2 5" xfId="34443"/>
    <cellStyle name="Vírgula 4 3 2 2 3 2 6" xfId="25300"/>
    <cellStyle name="Vírgula 4 3 2 2 3 2 7" xfId="20727"/>
    <cellStyle name="Vírgula 4 3 2 2 3 3" xfId="5990"/>
    <cellStyle name="Vírgula 4 3 2 2 3 3 2" xfId="12580"/>
    <cellStyle name="Vírgula 4 3 2 2 3 3 2 2" xfId="31897"/>
    <cellStyle name="Vírgula 4 3 2 2 3 3 2 2 2" xfId="41040"/>
    <cellStyle name="Vírgula 4 3 2 2 3 3 2 3" xfId="36469"/>
    <cellStyle name="Vírgula 4 3 2 2 3 3 2 4" xfId="27326"/>
    <cellStyle name="Vírgula 4 3 2 2 3 3 2 5" xfId="22753"/>
    <cellStyle name="Vírgula 4 3 2 2 3 3 3" xfId="19170"/>
    <cellStyle name="Vírgula 4 3 2 2 3 3 3 2" xfId="33418"/>
    <cellStyle name="Vírgula 4 3 2 2 3 3 3 2 2" xfId="42561"/>
    <cellStyle name="Vírgula 4 3 2 2 3 3 3 3" xfId="37990"/>
    <cellStyle name="Vírgula 4 3 2 2 3 3 3 4" xfId="28847"/>
    <cellStyle name="Vírgula 4 3 2 2 3 3 3 5" xfId="24274"/>
    <cellStyle name="Vírgula 4 3 2 2 3 3 4" xfId="30377"/>
    <cellStyle name="Vírgula 4 3 2 2 3 3 4 2" xfId="39520"/>
    <cellStyle name="Vírgula 4 3 2 2 3 3 5" xfId="34949"/>
    <cellStyle name="Vírgula 4 3 2 2 3 3 6" xfId="25806"/>
    <cellStyle name="Vírgula 4 3 2 2 3 3 7" xfId="21233"/>
    <cellStyle name="Vírgula 4 3 2 2 3 4" xfId="8193"/>
    <cellStyle name="Vírgula 4 3 2 2 3 4 2" xfId="30884"/>
    <cellStyle name="Vírgula 4 3 2 2 3 4 2 2" xfId="40027"/>
    <cellStyle name="Vírgula 4 3 2 2 3 4 3" xfId="35456"/>
    <cellStyle name="Vírgula 4 3 2 2 3 4 4" xfId="26313"/>
    <cellStyle name="Vírgula 4 3 2 2 3 4 5" xfId="21740"/>
    <cellStyle name="Vírgula 4 3 2 2 3 5" xfId="14783"/>
    <cellStyle name="Vírgula 4 3 2 2 3 5 2" xfId="32405"/>
    <cellStyle name="Vírgula 4 3 2 2 3 5 2 2" xfId="41548"/>
    <cellStyle name="Vírgula 4 3 2 2 3 5 3" xfId="36977"/>
    <cellStyle name="Vírgula 4 3 2 2 3 5 4" xfId="27834"/>
    <cellStyle name="Vírgula 4 3 2 2 3 5 5" xfId="23261"/>
    <cellStyle name="Vírgula 4 3 2 2 3 6" xfId="29364"/>
    <cellStyle name="Vírgula 4 3 2 2 3 6 2" xfId="38507"/>
    <cellStyle name="Vírgula 4 3 2 2 3 7" xfId="33936"/>
    <cellStyle name="Vírgula 4 3 2 2 3 8" xfId="24793"/>
    <cellStyle name="Vírgula 4 3 2 2 3 9" xfId="20220"/>
    <cellStyle name="Vírgula 4 3 2 2 4" xfId="2693"/>
    <cellStyle name="Vírgula 4 3 2 2 4 2" xfId="9283"/>
    <cellStyle name="Vírgula 4 3 2 2 4 2 2" xfId="31138"/>
    <cellStyle name="Vírgula 4 3 2 2 4 2 2 2" xfId="40281"/>
    <cellStyle name="Vírgula 4 3 2 2 4 2 3" xfId="35710"/>
    <cellStyle name="Vírgula 4 3 2 2 4 2 4" xfId="26567"/>
    <cellStyle name="Vírgula 4 3 2 2 4 2 5" xfId="21994"/>
    <cellStyle name="Vírgula 4 3 2 2 4 3" xfId="15873"/>
    <cellStyle name="Vírgula 4 3 2 2 4 3 2" xfId="32659"/>
    <cellStyle name="Vírgula 4 3 2 2 4 3 2 2" xfId="41802"/>
    <cellStyle name="Vírgula 4 3 2 2 4 3 3" xfId="37231"/>
    <cellStyle name="Vírgula 4 3 2 2 4 3 4" xfId="28088"/>
    <cellStyle name="Vírgula 4 3 2 2 4 3 5" xfId="23515"/>
    <cellStyle name="Vírgula 4 3 2 2 4 4" xfId="29618"/>
    <cellStyle name="Vírgula 4 3 2 2 4 4 2" xfId="38761"/>
    <cellStyle name="Vírgula 4 3 2 2 4 5" xfId="34190"/>
    <cellStyle name="Vírgula 4 3 2 2 4 6" xfId="25047"/>
    <cellStyle name="Vírgula 4 3 2 2 4 7" xfId="20474"/>
    <cellStyle name="Vírgula 4 3 2 2 5" xfId="4879"/>
    <cellStyle name="Vírgula 4 3 2 2 5 2" xfId="11469"/>
    <cellStyle name="Vírgula 4 3 2 2 5 2 2" xfId="31644"/>
    <cellStyle name="Vírgula 4 3 2 2 5 2 2 2" xfId="40787"/>
    <cellStyle name="Vírgula 4 3 2 2 5 2 3" xfId="36216"/>
    <cellStyle name="Vírgula 4 3 2 2 5 2 4" xfId="27073"/>
    <cellStyle name="Vírgula 4 3 2 2 5 2 5" xfId="22500"/>
    <cellStyle name="Vírgula 4 3 2 2 5 3" xfId="18059"/>
    <cellStyle name="Vírgula 4 3 2 2 5 3 2" xfId="33165"/>
    <cellStyle name="Vírgula 4 3 2 2 5 3 2 2" xfId="42308"/>
    <cellStyle name="Vírgula 4 3 2 2 5 3 3" xfId="37737"/>
    <cellStyle name="Vírgula 4 3 2 2 5 3 4" xfId="28594"/>
    <cellStyle name="Vírgula 4 3 2 2 5 3 5" xfId="24021"/>
    <cellStyle name="Vírgula 4 3 2 2 5 4" xfId="30124"/>
    <cellStyle name="Vírgula 4 3 2 2 5 4 2" xfId="39267"/>
    <cellStyle name="Vírgula 4 3 2 2 5 5" xfId="34696"/>
    <cellStyle name="Vírgula 4 3 2 2 5 6" xfId="25553"/>
    <cellStyle name="Vírgula 4 3 2 2 5 7" xfId="20980"/>
    <cellStyle name="Vírgula 4 3 2 2 6" xfId="7082"/>
    <cellStyle name="Vírgula 4 3 2 2 6 2" xfId="30631"/>
    <cellStyle name="Vírgula 4 3 2 2 6 2 2" xfId="39774"/>
    <cellStyle name="Vírgula 4 3 2 2 6 3" xfId="35203"/>
    <cellStyle name="Vírgula 4 3 2 2 6 4" xfId="26060"/>
    <cellStyle name="Vírgula 4 3 2 2 6 5" xfId="21487"/>
    <cellStyle name="Vírgula 4 3 2 2 7" xfId="13672"/>
    <cellStyle name="Vírgula 4 3 2 2 7 2" xfId="32152"/>
    <cellStyle name="Vírgula 4 3 2 2 7 2 2" xfId="41295"/>
    <cellStyle name="Vírgula 4 3 2 2 7 3" xfId="36724"/>
    <cellStyle name="Vírgula 4 3 2 2 7 4" xfId="27581"/>
    <cellStyle name="Vírgula 4 3 2 2 7 5" xfId="23008"/>
    <cellStyle name="Vírgula 4 3 2 2 8" xfId="29110"/>
    <cellStyle name="Vírgula 4 3 2 2 8 2" xfId="38253"/>
    <cellStyle name="Vírgula 4 3 2 2 9" xfId="33682"/>
    <cellStyle name="Vírgula 4 3 2 3" xfId="794"/>
    <cellStyle name="Vírgula 4 3 2 3 10" xfId="20035"/>
    <cellStyle name="Vírgula 4 3 2 3 2" xfId="1897"/>
    <cellStyle name="Vírgula 4 3 2 3 2 2" xfId="4087"/>
    <cellStyle name="Vírgula 4 3 2 3 2 2 2" xfId="10677"/>
    <cellStyle name="Vírgula 4 3 2 3 2 2 2 2" xfId="31460"/>
    <cellStyle name="Vírgula 4 3 2 3 2 2 2 2 2" xfId="40603"/>
    <cellStyle name="Vírgula 4 3 2 3 2 2 2 3" xfId="36032"/>
    <cellStyle name="Vírgula 4 3 2 3 2 2 2 4" xfId="26889"/>
    <cellStyle name="Vírgula 4 3 2 3 2 2 2 5" xfId="22316"/>
    <cellStyle name="Vírgula 4 3 2 3 2 2 3" xfId="17267"/>
    <cellStyle name="Vírgula 4 3 2 3 2 2 3 2" xfId="32981"/>
    <cellStyle name="Vírgula 4 3 2 3 2 2 3 2 2" xfId="42124"/>
    <cellStyle name="Vírgula 4 3 2 3 2 2 3 3" xfId="37553"/>
    <cellStyle name="Vírgula 4 3 2 3 2 2 3 4" xfId="28410"/>
    <cellStyle name="Vírgula 4 3 2 3 2 2 3 5" xfId="23837"/>
    <cellStyle name="Vírgula 4 3 2 3 2 2 4" xfId="29940"/>
    <cellStyle name="Vírgula 4 3 2 3 2 2 4 2" xfId="39083"/>
    <cellStyle name="Vírgula 4 3 2 3 2 2 5" xfId="34512"/>
    <cellStyle name="Vírgula 4 3 2 3 2 2 6" xfId="25369"/>
    <cellStyle name="Vírgula 4 3 2 3 2 2 7" xfId="20796"/>
    <cellStyle name="Vírgula 4 3 2 3 2 3" xfId="6285"/>
    <cellStyle name="Vírgula 4 3 2 3 2 3 2" xfId="12875"/>
    <cellStyle name="Vírgula 4 3 2 3 2 3 2 2" xfId="31966"/>
    <cellStyle name="Vírgula 4 3 2 3 2 3 2 2 2" xfId="41109"/>
    <cellStyle name="Vírgula 4 3 2 3 2 3 2 3" xfId="36538"/>
    <cellStyle name="Vírgula 4 3 2 3 2 3 2 4" xfId="27395"/>
    <cellStyle name="Vírgula 4 3 2 3 2 3 2 5" xfId="22822"/>
    <cellStyle name="Vírgula 4 3 2 3 2 3 3" xfId="19465"/>
    <cellStyle name="Vírgula 4 3 2 3 2 3 3 2" xfId="33487"/>
    <cellStyle name="Vírgula 4 3 2 3 2 3 3 2 2" xfId="42630"/>
    <cellStyle name="Vírgula 4 3 2 3 2 3 3 3" xfId="38059"/>
    <cellStyle name="Vírgula 4 3 2 3 2 3 3 4" xfId="28916"/>
    <cellStyle name="Vírgula 4 3 2 3 2 3 3 5" xfId="24343"/>
    <cellStyle name="Vírgula 4 3 2 3 2 3 4" xfId="30446"/>
    <cellStyle name="Vírgula 4 3 2 3 2 3 4 2" xfId="39589"/>
    <cellStyle name="Vírgula 4 3 2 3 2 3 5" xfId="35018"/>
    <cellStyle name="Vírgula 4 3 2 3 2 3 6" xfId="25875"/>
    <cellStyle name="Vírgula 4 3 2 3 2 3 7" xfId="21302"/>
    <cellStyle name="Vírgula 4 3 2 3 2 4" xfId="8488"/>
    <cellStyle name="Vírgula 4 3 2 3 2 4 2" xfId="30953"/>
    <cellStyle name="Vírgula 4 3 2 3 2 4 2 2" xfId="40096"/>
    <cellStyle name="Vírgula 4 3 2 3 2 4 3" xfId="35525"/>
    <cellStyle name="Vírgula 4 3 2 3 2 4 4" xfId="26382"/>
    <cellStyle name="Vírgula 4 3 2 3 2 4 5" xfId="21809"/>
    <cellStyle name="Vírgula 4 3 2 3 2 5" xfId="15078"/>
    <cellStyle name="Vírgula 4 3 2 3 2 5 2" xfId="32474"/>
    <cellStyle name="Vírgula 4 3 2 3 2 5 2 2" xfId="41617"/>
    <cellStyle name="Vírgula 4 3 2 3 2 5 3" xfId="37046"/>
    <cellStyle name="Vírgula 4 3 2 3 2 5 4" xfId="27903"/>
    <cellStyle name="Vírgula 4 3 2 3 2 5 5" xfId="23330"/>
    <cellStyle name="Vírgula 4 3 2 3 2 6" xfId="29433"/>
    <cellStyle name="Vírgula 4 3 2 3 2 6 2" xfId="38576"/>
    <cellStyle name="Vírgula 4 3 2 3 2 7" xfId="34005"/>
    <cellStyle name="Vírgula 4 3 2 3 2 8" xfId="24862"/>
    <cellStyle name="Vírgula 4 3 2 3 2 9" xfId="20289"/>
    <cellStyle name="Vírgula 4 3 2 3 3" xfId="2988"/>
    <cellStyle name="Vírgula 4 3 2 3 3 2" xfId="9578"/>
    <cellStyle name="Vírgula 4 3 2 3 3 2 2" xfId="31207"/>
    <cellStyle name="Vírgula 4 3 2 3 3 2 2 2" xfId="40350"/>
    <cellStyle name="Vírgula 4 3 2 3 3 2 3" xfId="35779"/>
    <cellStyle name="Vírgula 4 3 2 3 3 2 4" xfId="26636"/>
    <cellStyle name="Vírgula 4 3 2 3 3 2 5" xfId="22063"/>
    <cellStyle name="Vírgula 4 3 2 3 3 3" xfId="16168"/>
    <cellStyle name="Vírgula 4 3 2 3 3 3 2" xfId="32728"/>
    <cellStyle name="Vírgula 4 3 2 3 3 3 2 2" xfId="41871"/>
    <cellStyle name="Vírgula 4 3 2 3 3 3 3" xfId="37300"/>
    <cellStyle name="Vírgula 4 3 2 3 3 3 4" xfId="28157"/>
    <cellStyle name="Vírgula 4 3 2 3 3 3 5" xfId="23584"/>
    <cellStyle name="Vírgula 4 3 2 3 3 4" xfId="29687"/>
    <cellStyle name="Vírgula 4 3 2 3 3 4 2" xfId="38830"/>
    <cellStyle name="Vírgula 4 3 2 3 3 5" xfId="34259"/>
    <cellStyle name="Vírgula 4 3 2 3 3 6" xfId="25116"/>
    <cellStyle name="Vírgula 4 3 2 3 3 7" xfId="20543"/>
    <cellStyle name="Vírgula 4 3 2 3 4" xfId="5186"/>
    <cellStyle name="Vírgula 4 3 2 3 4 2" xfId="11776"/>
    <cellStyle name="Vírgula 4 3 2 3 4 2 2" xfId="31713"/>
    <cellStyle name="Vírgula 4 3 2 3 4 2 2 2" xfId="40856"/>
    <cellStyle name="Vírgula 4 3 2 3 4 2 3" xfId="36285"/>
    <cellStyle name="Vírgula 4 3 2 3 4 2 4" xfId="27142"/>
    <cellStyle name="Vírgula 4 3 2 3 4 2 5" xfId="22569"/>
    <cellStyle name="Vírgula 4 3 2 3 4 3" xfId="18366"/>
    <cellStyle name="Vírgula 4 3 2 3 4 3 2" xfId="33234"/>
    <cellStyle name="Vírgula 4 3 2 3 4 3 2 2" xfId="42377"/>
    <cellStyle name="Vírgula 4 3 2 3 4 3 3" xfId="37806"/>
    <cellStyle name="Vírgula 4 3 2 3 4 3 4" xfId="28663"/>
    <cellStyle name="Vírgula 4 3 2 3 4 3 5" xfId="24090"/>
    <cellStyle name="Vírgula 4 3 2 3 4 4" xfId="30193"/>
    <cellStyle name="Vírgula 4 3 2 3 4 4 2" xfId="39336"/>
    <cellStyle name="Vírgula 4 3 2 3 4 5" xfId="34765"/>
    <cellStyle name="Vírgula 4 3 2 3 4 6" xfId="25622"/>
    <cellStyle name="Vírgula 4 3 2 3 4 7" xfId="21049"/>
    <cellStyle name="Vírgula 4 3 2 3 5" xfId="7389"/>
    <cellStyle name="Vírgula 4 3 2 3 5 2" xfId="30700"/>
    <cellStyle name="Vírgula 4 3 2 3 5 2 2" xfId="39843"/>
    <cellStyle name="Vírgula 4 3 2 3 5 3" xfId="35272"/>
    <cellStyle name="Vírgula 4 3 2 3 5 4" xfId="26129"/>
    <cellStyle name="Vírgula 4 3 2 3 5 5" xfId="21556"/>
    <cellStyle name="Vírgula 4 3 2 3 6" xfId="13979"/>
    <cellStyle name="Vírgula 4 3 2 3 6 2" xfId="32221"/>
    <cellStyle name="Vírgula 4 3 2 3 6 2 2" xfId="41364"/>
    <cellStyle name="Vírgula 4 3 2 3 6 3" xfId="36793"/>
    <cellStyle name="Vírgula 4 3 2 3 6 4" xfId="27650"/>
    <cellStyle name="Vírgula 4 3 2 3 6 5" xfId="23077"/>
    <cellStyle name="Vírgula 4 3 2 3 7" xfId="29179"/>
    <cellStyle name="Vírgula 4 3 2 3 7 2" xfId="38322"/>
    <cellStyle name="Vírgula 4 3 2 3 8" xfId="33751"/>
    <cellStyle name="Vírgula 4 3 2 3 9" xfId="24608"/>
    <cellStyle name="Vírgula 4 3 2 4" xfId="1345"/>
    <cellStyle name="Vírgula 4 3 2 4 2" xfId="3536"/>
    <cellStyle name="Vírgula 4 3 2 4 2 2" xfId="10126"/>
    <cellStyle name="Vírgula 4 3 2 4 2 2 2" xfId="31331"/>
    <cellStyle name="Vírgula 4 3 2 4 2 2 2 2" xfId="40474"/>
    <cellStyle name="Vírgula 4 3 2 4 2 2 3" xfId="35903"/>
    <cellStyle name="Vírgula 4 3 2 4 2 2 4" xfId="26760"/>
    <cellStyle name="Vírgula 4 3 2 4 2 2 5" xfId="22187"/>
    <cellStyle name="Vírgula 4 3 2 4 2 3" xfId="16716"/>
    <cellStyle name="Vírgula 4 3 2 4 2 3 2" xfId="32852"/>
    <cellStyle name="Vírgula 4 3 2 4 2 3 2 2" xfId="41995"/>
    <cellStyle name="Vírgula 4 3 2 4 2 3 3" xfId="37424"/>
    <cellStyle name="Vírgula 4 3 2 4 2 3 4" xfId="28281"/>
    <cellStyle name="Vírgula 4 3 2 4 2 3 5" xfId="23708"/>
    <cellStyle name="Vírgula 4 3 2 4 2 4" xfId="29811"/>
    <cellStyle name="Vírgula 4 3 2 4 2 4 2" xfId="38954"/>
    <cellStyle name="Vírgula 4 3 2 4 2 5" xfId="34383"/>
    <cellStyle name="Vírgula 4 3 2 4 2 6" xfId="25240"/>
    <cellStyle name="Vírgula 4 3 2 4 2 7" xfId="20667"/>
    <cellStyle name="Vírgula 4 3 2 4 3" xfId="5734"/>
    <cellStyle name="Vírgula 4 3 2 4 3 2" xfId="12324"/>
    <cellStyle name="Vírgula 4 3 2 4 3 2 2" xfId="31837"/>
    <cellStyle name="Vírgula 4 3 2 4 3 2 2 2" xfId="40980"/>
    <cellStyle name="Vírgula 4 3 2 4 3 2 3" xfId="36409"/>
    <cellStyle name="Vírgula 4 3 2 4 3 2 4" xfId="27266"/>
    <cellStyle name="Vírgula 4 3 2 4 3 2 5" xfId="22693"/>
    <cellStyle name="Vírgula 4 3 2 4 3 3" xfId="18914"/>
    <cellStyle name="Vírgula 4 3 2 4 3 3 2" xfId="33358"/>
    <cellStyle name="Vírgula 4 3 2 4 3 3 2 2" xfId="42501"/>
    <cellStyle name="Vírgula 4 3 2 4 3 3 3" xfId="37930"/>
    <cellStyle name="Vírgula 4 3 2 4 3 3 4" xfId="28787"/>
    <cellStyle name="Vírgula 4 3 2 4 3 3 5" xfId="24214"/>
    <cellStyle name="Vírgula 4 3 2 4 3 4" xfId="30317"/>
    <cellStyle name="Vírgula 4 3 2 4 3 4 2" xfId="39460"/>
    <cellStyle name="Vírgula 4 3 2 4 3 5" xfId="34889"/>
    <cellStyle name="Vírgula 4 3 2 4 3 6" xfId="25746"/>
    <cellStyle name="Vírgula 4 3 2 4 3 7" xfId="21173"/>
    <cellStyle name="Vírgula 4 3 2 4 4" xfId="7937"/>
    <cellStyle name="Vírgula 4 3 2 4 4 2" xfId="30824"/>
    <cellStyle name="Vírgula 4 3 2 4 4 2 2" xfId="39967"/>
    <cellStyle name="Vírgula 4 3 2 4 4 3" xfId="35396"/>
    <cellStyle name="Vírgula 4 3 2 4 4 4" xfId="26253"/>
    <cellStyle name="Vírgula 4 3 2 4 4 5" xfId="21680"/>
    <cellStyle name="Vírgula 4 3 2 4 5" xfId="14527"/>
    <cellStyle name="Vírgula 4 3 2 4 5 2" xfId="32345"/>
    <cellStyle name="Vírgula 4 3 2 4 5 2 2" xfId="41488"/>
    <cellStyle name="Vírgula 4 3 2 4 5 3" xfId="36917"/>
    <cellStyle name="Vírgula 4 3 2 4 5 4" xfId="27774"/>
    <cellStyle name="Vírgula 4 3 2 4 5 5" xfId="23201"/>
    <cellStyle name="Vírgula 4 3 2 4 6" xfId="29304"/>
    <cellStyle name="Vírgula 4 3 2 4 6 2" xfId="38447"/>
    <cellStyle name="Vírgula 4 3 2 4 7" xfId="33876"/>
    <cellStyle name="Vírgula 4 3 2 4 8" xfId="24733"/>
    <cellStyle name="Vírgula 4 3 2 4 9" xfId="20160"/>
    <cellStyle name="Vírgula 4 3 2 5" xfId="2437"/>
    <cellStyle name="Vírgula 4 3 2 5 2" xfId="9027"/>
    <cellStyle name="Vírgula 4 3 2 5 2 2" xfId="31078"/>
    <cellStyle name="Vírgula 4 3 2 5 2 2 2" xfId="40221"/>
    <cellStyle name="Vírgula 4 3 2 5 2 3" xfId="35650"/>
    <cellStyle name="Vírgula 4 3 2 5 2 4" xfId="26507"/>
    <cellStyle name="Vírgula 4 3 2 5 2 5" xfId="21934"/>
    <cellStyle name="Vírgula 4 3 2 5 3" xfId="15617"/>
    <cellStyle name="Vírgula 4 3 2 5 3 2" xfId="32599"/>
    <cellStyle name="Vírgula 4 3 2 5 3 2 2" xfId="41742"/>
    <cellStyle name="Vírgula 4 3 2 5 3 3" xfId="37171"/>
    <cellStyle name="Vírgula 4 3 2 5 3 4" xfId="28028"/>
    <cellStyle name="Vírgula 4 3 2 5 3 5" xfId="23455"/>
    <cellStyle name="Vírgula 4 3 2 5 4" xfId="29558"/>
    <cellStyle name="Vírgula 4 3 2 5 4 2" xfId="38701"/>
    <cellStyle name="Vírgula 4 3 2 5 5" xfId="34130"/>
    <cellStyle name="Vírgula 4 3 2 5 6" xfId="24987"/>
    <cellStyle name="Vírgula 4 3 2 5 7" xfId="20414"/>
    <cellStyle name="Vírgula 4 3 2 6" xfId="4623"/>
    <cellStyle name="Vírgula 4 3 2 6 2" xfId="11213"/>
    <cellStyle name="Vírgula 4 3 2 6 2 2" xfId="31584"/>
    <cellStyle name="Vírgula 4 3 2 6 2 2 2" xfId="40727"/>
    <cellStyle name="Vírgula 4 3 2 6 2 3" xfId="36156"/>
    <cellStyle name="Vírgula 4 3 2 6 2 4" xfId="27013"/>
    <cellStyle name="Vírgula 4 3 2 6 2 5" xfId="22440"/>
    <cellStyle name="Vírgula 4 3 2 6 3" xfId="17803"/>
    <cellStyle name="Vírgula 4 3 2 6 3 2" xfId="33105"/>
    <cellStyle name="Vírgula 4 3 2 6 3 2 2" xfId="42248"/>
    <cellStyle name="Vírgula 4 3 2 6 3 3" xfId="37677"/>
    <cellStyle name="Vírgula 4 3 2 6 3 4" xfId="28534"/>
    <cellStyle name="Vírgula 4 3 2 6 3 5" xfId="23961"/>
    <cellStyle name="Vírgula 4 3 2 6 4" xfId="30064"/>
    <cellStyle name="Vírgula 4 3 2 6 4 2" xfId="39207"/>
    <cellStyle name="Vírgula 4 3 2 6 5" xfId="34636"/>
    <cellStyle name="Vírgula 4 3 2 6 6" xfId="25493"/>
    <cellStyle name="Vírgula 4 3 2 6 7" xfId="20920"/>
    <cellStyle name="Vírgula 4 3 2 7" xfId="6826"/>
    <cellStyle name="Vírgula 4 3 2 7 2" xfId="30571"/>
    <cellStyle name="Vírgula 4 3 2 7 2 2" xfId="39714"/>
    <cellStyle name="Vírgula 4 3 2 7 3" xfId="35143"/>
    <cellStyle name="Vírgula 4 3 2 7 4" xfId="26000"/>
    <cellStyle name="Vírgula 4 3 2 7 5" xfId="21427"/>
    <cellStyle name="Vírgula 4 3 2 8" xfId="13416"/>
    <cellStyle name="Vírgula 4 3 2 8 2" xfId="32092"/>
    <cellStyle name="Vírgula 4 3 2 8 2 2" xfId="41235"/>
    <cellStyle name="Vírgula 4 3 2 8 3" xfId="36664"/>
    <cellStyle name="Vírgula 4 3 2 8 4" xfId="27521"/>
    <cellStyle name="Vírgula 4 3 2 8 5" xfId="22948"/>
    <cellStyle name="Vírgula 4 3 2 9" xfId="29048"/>
    <cellStyle name="Vírgula 4 3 2 9 2" xfId="38191"/>
    <cellStyle name="Vírgula 4 3 3" xfId="379"/>
    <cellStyle name="Vírgula 4 3 3 10" xfId="24511"/>
    <cellStyle name="Vírgula 4 3 3 11" xfId="19938"/>
    <cellStyle name="Vírgula 4 3 3 2" xfId="934"/>
    <cellStyle name="Vírgula 4 3 3 2 10" xfId="20067"/>
    <cellStyle name="Vírgula 4 3 3 2 2" xfId="2037"/>
    <cellStyle name="Vírgula 4 3 3 2 2 2" xfId="4227"/>
    <cellStyle name="Vírgula 4 3 3 2 2 2 2" xfId="10817"/>
    <cellStyle name="Vírgula 4 3 3 2 2 2 2 2" xfId="31492"/>
    <cellStyle name="Vírgula 4 3 3 2 2 2 2 2 2" xfId="40635"/>
    <cellStyle name="Vírgula 4 3 3 2 2 2 2 3" xfId="36064"/>
    <cellStyle name="Vírgula 4 3 3 2 2 2 2 4" xfId="26921"/>
    <cellStyle name="Vírgula 4 3 3 2 2 2 2 5" xfId="22348"/>
    <cellStyle name="Vírgula 4 3 3 2 2 2 3" xfId="17407"/>
    <cellStyle name="Vírgula 4 3 3 2 2 2 3 2" xfId="33013"/>
    <cellStyle name="Vírgula 4 3 3 2 2 2 3 2 2" xfId="42156"/>
    <cellStyle name="Vírgula 4 3 3 2 2 2 3 3" xfId="37585"/>
    <cellStyle name="Vírgula 4 3 3 2 2 2 3 4" xfId="28442"/>
    <cellStyle name="Vírgula 4 3 3 2 2 2 3 5" xfId="23869"/>
    <cellStyle name="Vírgula 4 3 3 2 2 2 4" xfId="29972"/>
    <cellStyle name="Vírgula 4 3 3 2 2 2 4 2" xfId="39115"/>
    <cellStyle name="Vírgula 4 3 3 2 2 2 5" xfId="34544"/>
    <cellStyle name="Vírgula 4 3 3 2 2 2 6" xfId="25401"/>
    <cellStyle name="Vírgula 4 3 3 2 2 2 7" xfId="20828"/>
    <cellStyle name="Vírgula 4 3 3 2 2 3" xfId="6425"/>
    <cellStyle name="Vírgula 4 3 3 2 2 3 2" xfId="13015"/>
    <cellStyle name="Vírgula 4 3 3 2 2 3 2 2" xfId="31998"/>
    <cellStyle name="Vírgula 4 3 3 2 2 3 2 2 2" xfId="41141"/>
    <cellStyle name="Vírgula 4 3 3 2 2 3 2 3" xfId="36570"/>
    <cellStyle name="Vírgula 4 3 3 2 2 3 2 4" xfId="27427"/>
    <cellStyle name="Vírgula 4 3 3 2 2 3 2 5" xfId="22854"/>
    <cellStyle name="Vírgula 4 3 3 2 2 3 3" xfId="19605"/>
    <cellStyle name="Vírgula 4 3 3 2 2 3 3 2" xfId="33519"/>
    <cellStyle name="Vírgula 4 3 3 2 2 3 3 2 2" xfId="42662"/>
    <cellStyle name="Vírgula 4 3 3 2 2 3 3 3" xfId="38091"/>
    <cellStyle name="Vírgula 4 3 3 2 2 3 3 4" xfId="28948"/>
    <cellStyle name="Vírgula 4 3 3 2 2 3 3 5" xfId="24375"/>
    <cellStyle name="Vírgula 4 3 3 2 2 3 4" xfId="30478"/>
    <cellStyle name="Vírgula 4 3 3 2 2 3 4 2" xfId="39621"/>
    <cellStyle name="Vírgula 4 3 3 2 2 3 5" xfId="35050"/>
    <cellStyle name="Vírgula 4 3 3 2 2 3 6" xfId="25907"/>
    <cellStyle name="Vírgula 4 3 3 2 2 3 7" xfId="21334"/>
    <cellStyle name="Vírgula 4 3 3 2 2 4" xfId="8628"/>
    <cellStyle name="Vírgula 4 3 3 2 2 4 2" xfId="30985"/>
    <cellStyle name="Vírgula 4 3 3 2 2 4 2 2" xfId="40128"/>
    <cellStyle name="Vírgula 4 3 3 2 2 4 3" xfId="35557"/>
    <cellStyle name="Vírgula 4 3 3 2 2 4 4" xfId="26414"/>
    <cellStyle name="Vírgula 4 3 3 2 2 4 5" xfId="21841"/>
    <cellStyle name="Vírgula 4 3 3 2 2 5" xfId="15218"/>
    <cellStyle name="Vírgula 4 3 3 2 2 5 2" xfId="32506"/>
    <cellStyle name="Vírgula 4 3 3 2 2 5 2 2" xfId="41649"/>
    <cellStyle name="Vírgula 4 3 3 2 2 5 3" xfId="37078"/>
    <cellStyle name="Vírgula 4 3 3 2 2 5 4" xfId="27935"/>
    <cellStyle name="Vírgula 4 3 3 2 2 5 5" xfId="23362"/>
    <cellStyle name="Vírgula 4 3 3 2 2 6" xfId="29465"/>
    <cellStyle name="Vírgula 4 3 3 2 2 6 2" xfId="38608"/>
    <cellStyle name="Vírgula 4 3 3 2 2 7" xfId="34037"/>
    <cellStyle name="Vírgula 4 3 3 2 2 8" xfId="24894"/>
    <cellStyle name="Vírgula 4 3 3 2 2 9" xfId="20321"/>
    <cellStyle name="Vírgula 4 3 3 2 3" xfId="3128"/>
    <cellStyle name="Vírgula 4 3 3 2 3 2" xfId="9718"/>
    <cellStyle name="Vírgula 4 3 3 2 3 2 2" xfId="31239"/>
    <cellStyle name="Vírgula 4 3 3 2 3 2 2 2" xfId="40382"/>
    <cellStyle name="Vírgula 4 3 3 2 3 2 3" xfId="35811"/>
    <cellStyle name="Vírgula 4 3 3 2 3 2 4" xfId="26668"/>
    <cellStyle name="Vírgula 4 3 3 2 3 2 5" xfId="22095"/>
    <cellStyle name="Vírgula 4 3 3 2 3 3" xfId="16308"/>
    <cellStyle name="Vírgula 4 3 3 2 3 3 2" xfId="32760"/>
    <cellStyle name="Vírgula 4 3 3 2 3 3 2 2" xfId="41903"/>
    <cellStyle name="Vírgula 4 3 3 2 3 3 3" xfId="37332"/>
    <cellStyle name="Vírgula 4 3 3 2 3 3 4" xfId="28189"/>
    <cellStyle name="Vírgula 4 3 3 2 3 3 5" xfId="23616"/>
    <cellStyle name="Vírgula 4 3 3 2 3 4" xfId="29719"/>
    <cellStyle name="Vírgula 4 3 3 2 3 4 2" xfId="38862"/>
    <cellStyle name="Vírgula 4 3 3 2 3 5" xfId="34291"/>
    <cellStyle name="Vírgula 4 3 3 2 3 6" xfId="25148"/>
    <cellStyle name="Vírgula 4 3 3 2 3 7" xfId="20575"/>
    <cellStyle name="Vírgula 4 3 3 2 4" xfId="5326"/>
    <cellStyle name="Vírgula 4 3 3 2 4 2" xfId="11916"/>
    <cellStyle name="Vírgula 4 3 3 2 4 2 2" xfId="31745"/>
    <cellStyle name="Vírgula 4 3 3 2 4 2 2 2" xfId="40888"/>
    <cellStyle name="Vírgula 4 3 3 2 4 2 3" xfId="36317"/>
    <cellStyle name="Vírgula 4 3 3 2 4 2 4" xfId="27174"/>
    <cellStyle name="Vírgula 4 3 3 2 4 2 5" xfId="22601"/>
    <cellStyle name="Vírgula 4 3 3 2 4 3" xfId="18506"/>
    <cellStyle name="Vírgula 4 3 3 2 4 3 2" xfId="33266"/>
    <cellStyle name="Vírgula 4 3 3 2 4 3 2 2" xfId="42409"/>
    <cellStyle name="Vírgula 4 3 3 2 4 3 3" xfId="37838"/>
    <cellStyle name="Vírgula 4 3 3 2 4 3 4" xfId="28695"/>
    <cellStyle name="Vírgula 4 3 3 2 4 3 5" xfId="24122"/>
    <cellStyle name="Vírgula 4 3 3 2 4 4" xfId="30225"/>
    <cellStyle name="Vírgula 4 3 3 2 4 4 2" xfId="39368"/>
    <cellStyle name="Vírgula 4 3 3 2 4 5" xfId="34797"/>
    <cellStyle name="Vírgula 4 3 3 2 4 6" xfId="25654"/>
    <cellStyle name="Vírgula 4 3 3 2 4 7" xfId="21081"/>
    <cellStyle name="Vírgula 4 3 3 2 5" xfId="7529"/>
    <cellStyle name="Vírgula 4 3 3 2 5 2" xfId="30732"/>
    <cellStyle name="Vírgula 4 3 3 2 5 2 2" xfId="39875"/>
    <cellStyle name="Vírgula 4 3 3 2 5 3" xfId="35304"/>
    <cellStyle name="Vírgula 4 3 3 2 5 4" xfId="26161"/>
    <cellStyle name="Vírgula 4 3 3 2 5 5" xfId="21588"/>
    <cellStyle name="Vírgula 4 3 3 2 6" xfId="14119"/>
    <cellStyle name="Vírgula 4 3 3 2 6 2" xfId="32253"/>
    <cellStyle name="Vírgula 4 3 3 2 6 2 2" xfId="41396"/>
    <cellStyle name="Vírgula 4 3 3 2 6 3" xfId="36825"/>
    <cellStyle name="Vírgula 4 3 3 2 6 4" xfId="27682"/>
    <cellStyle name="Vírgula 4 3 3 2 6 5" xfId="23109"/>
    <cellStyle name="Vírgula 4 3 3 2 7" xfId="29211"/>
    <cellStyle name="Vírgula 4 3 3 2 7 2" xfId="38354"/>
    <cellStyle name="Vírgula 4 3 3 2 8" xfId="33783"/>
    <cellStyle name="Vírgula 4 3 3 2 9" xfId="24640"/>
    <cellStyle name="Vírgula 4 3 3 3" xfId="1485"/>
    <cellStyle name="Vírgula 4 3 3 3 2" xfId="3676"/>
    <cellStyle name="Vírgula 4 3 3 3 2 2" xfId="10266"/>
    <cellStyle name="Vírgula 4 3 3 3 2 2 2" xfId="31363"/>
    <cellStyle name="Vírgula 4 3 3 3 2 2 2 2" xfId="40506"/>
    <cellStyle name="Vírgula 4 3 3 3 2 2 3" xfId="35935"/>
    <cellStyle name="Vírgula 4 3 3 3 2 2 4" xfId="26792"/>
    <cellStyle name="Vírgula 4 3 3 3 2 2 5" xfId="22219"/>
    <cellStyle name="Vírgula 4 3 3 3 2 3" xfId="16856"/>
    <cellStyle name="Vírgula 4 3 3 3 2 3 2" xfId="32884"/>
    <cellStyle name="Vírgula 4 3 3 3 2 3 2 2" xfId="42027"/>
    <cellStyle name="Vírgula 4 3 3 3 2 3 3" xfId="37456"/>
    <cellStyle name="Vírgula 4 3 3 3 2 3 4" xfId="28313"/>
    <cellStyle name="Vírgula 4 3 3 3 2 3 5" xfId="23740"/>
    <cellStyle name="Vírgula 4 3 3 3 2 4" xfId="29843"/>
    <cellStyle name="Vírgula 4 3 3 3 2 4 2" xfId="38986"/>
    <cellStyle name="Vírgula 4 3 3 3 2 5" xfId="34415"/>
    <cellStyle name="Vírgula 4 3 3 3 2 6" xfId="25272"/>
    <cellStyle name="Vírgula 4 3 3 3 2 7" xfId="20699"/>
    <cellStyle name="Vírgula 4 3 3 3 3" xfId="5874"/>
    <cellStyle name="Vírgula 4 3 3 3 3 2" xfId="12464"/>
    <cellStyle name="Vírgula 4 3 3 3 3 2 2" xfId="31869"/>
    <cellStyle name="Vírgula 4 3 3 3 3 2 2 2" xfId="41012"/>
    <cellStyle name="Vírgula 4 3 3 3 3 2 3" xfId="36441"/>
    <cellStyle name="Vírgula 4 3 3 3 3 2 4" xfId="27298"/>
    <cellStyle name="Vírgula 4 3 3 3 3 2 5" xfId="22725"/>
    <cellStyle name="Vírgula 4 3 3 3 3 3" xfId="19054"/>
    <cellStyle name="Vírgula 4 3 3 3 3 3 2" xfId="33390"/>
    <cellStyle name="Vírgula 4 3 3 3 3 3 2 2" xfId="42533"/>
    <cellStyle name="Vírgula 4 3 3 3 3 3 3" xfId="37962"/>
    <cellStyle name="Vírgula 4 3 3 3 3 3 4" xfId="28819"/>
    <cellStyle name="Vírgula 4 3 3 3 3 3 5" xfId="24246"/>
    <cellStyle name="Vírgula 4 3 3 3 3 4" xfId="30349"/>
    <cellStyle name="Vírgula 4 3 3 3 3 4 2" xfId="39492"/>
    <cellStyle name="Vírgula 4 3 3 3 3 5" xfId="34921"/>
    <cellStyle name="Vírgula 4 3 3 3 3 6" xfId="25778"/>
    <cellStyle name="Vírgula 4 3 3 3 3 7" xfId="21205"/>
    <cellStyle name="Vírgula 4 3 3 3 4" xfId="8077"/>
    <cellStyle name="Vírgula 4 3 3 3 4 2" xfId="30856"/>
    <cellStyle name="Vírgula 4 3 3 3 4 2 2" xfId="39999"/>
    <cellStyle name="Vírgula 4 3 3 3 4 3" xfId="35428"/>
    <cellStyle name="Vírgula 4 3 3 3 4 4" xfId="26285"/>
    <cellStyle name="Vírgula 4 3 3 3 4 5" xfId="21712"/>
    <cellStyle name="Vírgula 4 3 3 3 5" xfId="14667"/>
    <cellStyle name="Vírgula 4 3 3 3 5 2" xfId="32377"/>
    <cellStyle name="Vírgula 4 3 3 3 5 2 2" xfId="41520"/>
    <cellStyle name="Vírgula 4 3 3 3 5 3" xfId="36949"/>
    <cellStyle name="Vírgula 4 3 3 3 5 4" xfId="27806"/>
    <cellStyle name="Vírgula 4 3 3 3 5 5" xfId="23233"/>
    <cellStyle name="Vírgula 4 3 3 3 6" xfId="29336"/>
    <cellStyle name="Vírgula 4 3 3 3 6 2" xfId="38479"/>
    <cellStyle name="Vírgula 4 3 3 3 7" xfId="33908"/>
    <cellStyle name="Vírgula 4 3 3 3 8" xfId="24765"/>
    <cellStyle name="Vírgula 4 3 3 3 9" xfId="20192"/>
    <cellStyle name="Vírgula 4 3 3 4" xfId="2577"/>
    <cellStyle name="Vírgula 4 3 3 4 2" xfId="9167"/>
    <cellStyle name="Vírgula 4 3 3 4 2 2" xfId="31110"/>
    <cellStyle name="Vírgula 4 3 3 4 2 2 2" xfId="40253"/>
    <cellStyle name="Vírgula 4 3 3 4 2 3" xfId="35682"/>
    <cellStyle name="Vírgula 4 3 3 4 2 4" xfId="26539"/>
    <cellStyle name="Vírgula 4 3 3 4 2 5" xfId="21966"/>
    <cellStyle name="Vírgula 4 3 3 4 3" xfId="15757"/>
    <cellStyle name="Vírgula 4 3 3 4 3 2" xfId="32631"/>
    <cellStyle name="Vírgula 4 3 3 4 3 2 2" xfId="41774"/>
    <cellStyle name="Vírgula 4 3 3 4 3 3" xfId="37203"/>
    <cellStyle name="Vírgula 4 3 3 4 3 4" xfId="28060"/>
    <cellStyle name="Vírgula 4 3 3 4 3 5" xfId="23487"/>
    <cellStyle name="Vírgula 4 3 3 4 4" xfId="29590"/>
    <cellStyle name="Vírgula 4 3 3 4 4 2" xfId="38733"/>
    <cellStyle name="Vírgula 4 3 3 4 5" xfId="34162"/>
    <cellStyle name="Vírgula 4 3 3 4 6" xfId="25019"/>
    <cellStyle name="Vírgula 4 3 3 4 7" xfId="20446"/>
    <cellStyle name="Vírgula 4 3 3 5" xfId="4763"/>
    <cellStyle name="Vírgula 4 3 3 5 2" xfId="11353"/>
    <cellStyle name="Vírgula 4 3 3 5 2 2" xfId="31616"/>
    <cellStyle name="Vírgula 4 3 3 5 2 2 2" xfId="40759"/>
    <cellStyle name="Vírgula 4 3 3 5 2 3" xfId="36188"/>
    <cellStyle name="Vírgula 4 3 3 5 2 4" xfId="27045"/>
    <cellStyle name="Vírgula 4 3 3 5 2 5" xfId="22472"/>
    <cellStyle name="Vírgula 4 3 3 5 3" xfId="17943"/>
    <cellStyle name="Vírgula 4 3 3 5 3 2" xfId="33137"/>
    <cellStyle name="Vírgula 4 3 3 5 3 2 2" xfId="42280"/>
    <cellStyle name="Vírgula 4 3 3 5 3 3" xfId="37709"/>
    <cellStyle name="Vírgula 4 3 3 5 3 4" xfId="28566"/>
    <cellStyle name="Vírgula 4 3 3 5 3 5" xfId="23993"/>
    <cellStyle name="Vírgula 4 3 3 5 4" xfId="30096"/>
    <cellStyle name="Vírgula 4 3 3 5 4 2" xfId="39239"/>
    <cellStyle name="Vírgula 4 3 3 5 5" xfId="34668"/>
    <cellStyle name="Vírgula 4 3 3 5 6" xfId="25525"/>
    <cellStyle name="Vírgula 4 3 3 5 7" xfId="20952"/>
    <cellStyle name="Vírgula 4 3 3 6" xfId="6966"/>
    <cellStyle name="Vírgula 4 3 3 6 2" xfId="30603"/>
    <cellStyle name="Vírgula 4 3 3 6 2 2" xfId="39746"/>
    <cellStyle name="Vírgula 4 3 3 6 3" xfId="35175"/>
    <cellStyle name="Vírgula 4 3 3 6 4" xfId="26032"/>
    <cellStyle name="Vírgula 4 3 3 6 5" xfId="21459"/>
    <cellStyle name="Vírgula 4 3 3 7" xfId="13556"/>
    <cellStyle name="Vírgula 4 3 3 7 2" xfId="32124"/>
    <cellStyle name="Vírgula 4 3 3 7 2 2" xfId="41267"/>
    <cellStyle name="Vírgula 4 3 3 7 3" xfId="36696"/>
    <cellStyle name="Vírgula 4 3 3 7 4" xfId="27553"/>
    <cellStyle name="Vírgula 4 3 3 7 5" xfId="22980"/>
    <cellStyle name="Vírgula 4 3 3 8" xfId="29082"/>
    <cellStyle name="Vírgula 4 3 3 8 2" xfId="38225"/>
    <cellStyle name="Vírgula 4 3 3 9" xfId="33654"/>
    <cellStyle name="Vírgula 4 3 4" xfId="690"/>
    <cellStyle name="Vírgula 4 3 4 10" xfId="20007"/>
    <cellStyle name="Vírgula 4 3 4 2" xfId="1793"/>
    <cellStyle name="Vírgula 4 3 4 2 2" xfId="3983"/>
    <cellStyle name="Vírgula 4 3 4 2 2 2" xfId="10573"/>
    <cellStyle name="Vírgula 4 3 4 2 2 2 2" xfId="31432"/>
    <cellStyle name="Vírgula 4 3 4 2 2 2 2 2" xfId="40575"/>
    <cellStyle name="Vírgula 4 3 4 2 2 2 3" xfId="36004"/>
    <cellStyle name="Vírgula 4 3 4 2 2 2 4" xfId="26861"/>
    <cellStyle name="Vírgula 4 3 4 2 2 2 5" xfId="22288"/>
    <cellStyle name="Vírgula 4 3 4 2 2 3" xfId="17163"/>
    <cellStyle name="Vírgula 4 3 4 2 2 3 2" xfId="32953"/>
    <cellStyle name="Vírgula 4 3 4 2 2 3 2 2" xfId="42096"/>
    <cellStyle name="Vírgula 4 3 4 2 2 3 3" xfId="37525"/>
    <cellStyle name="Vírgula 4 3 4 2 2 3 4" xfId="28382"/>
    <cellStyle name="Vírgula 4 3 4 2 2 3 5" xfId="23809"/>
    <cellStyle name="Vírgula 4 3 4 2 2 4" xfId="29912"/>
    <cellStyle name="Vírgula 4 3 4 2 2 4 2" xfId="39055"/>
    <cellStyle name="Vírgula 4 3 4 2 2 5" xfId="34484"/>
    <cellStyle name="Vírgula 4 3 4 2 2 6" xfId="25341"/>
    <cellStyle name="Vírgula 4 3 4 2 2 7" xfId="20768"/>
    <cellStyle name="Vírgula 4 3 4 2 3" xfId="6181"/>
    <cellStyle name="Vírgula 4 3 4 2 3 2" xfId="12771"/>
    <cellStyle name="Vírgula 4 3 4 2 3 2 2" xfId="31938"/>
    <cellStyle name="Vírgula 4 3 4 2 3 2 2 2" xfId="41081"/>
    <cellStyle name="Vírgula 4 3 4 2 3 2 3" xfId="36510"/>
    <cellStyle name="Vírgula 4 3 4 2 3 2 4" xfId="27367"/>
    <cellStyle name="Vírgula 4 3 4 2 3 2 5" xfId="22794"/>
    <cellStyle name="Vírgula 4 3 4 2 3 3" xfId="19361"/>
    <cellStyle name="Vírgula 4 3 4 2 3 3 2" xfId="33459"/>
    <cellStyle name="Vírgula 4 3 4 2 3 3 2 2" xfId="42602"/>
    <cellStyle name="Vírgula 4 3 4 2 3 3 3" xfId="38031"/>
    <cellStyle name="Vírgula 4 3 4 2 3 3 4" xfId="28888"/>
    <cellStyle name="Vírgula 4 3 4 2 3 3 5" xfId="24315"/>
    <cellStyle name="Vírgula 4 3 4 2 3 4" xfId="30418"/>
    <cellStyle name="Vírgula 4 3 4 2 3 4 2" xfId="39561"/>
    <cellStyle name="Vírgula 4 3 4 2 3 5" xfId="34990"/>
    <cellStyle name="Vírgula 4 3 4 2 3 6" xfId="25847"/>
    <cellStyle name="Vírgula 4 3 4 2 3 7" xfId="21274"/>
    <cellStyle name="Vírgula 4 3 4 2 4" xfId="8384"/>
    <cellStyle name="Vírgula 4 3 4 2 4 2" xfId="30925"/>
    <cellStyle name="Vírgula 4 3 4 2 4 2 2" xfId="40068"/>
    <cellStyle name="Vírgula 4 3 4 2 4 3" xfId="35497"/>
    <cellStyle name="Vírgula 4 3 4 2 4 4" xfId="26354"/>
    <cellStyle name="Vírgula 4 3 4 2 4 5" xfId="21781"/>
    <cellStyle name="Vírgula 4 3 4 2 5" xfId="14974"/>
    <cellStyle name="Vírgula 4 3 4 2 5 2" xfId="32446"/>
    <cellStyle name="Vírgula 4 3 4 2 5 2 2" xfId="41589"/>
    <cellStyle name="Vírgula 4 3 4 2 5 3" xfId="37018"/>
    <cellStyle name="Vírgula 4 3 4 2 5 4" xfId="27875"/>
    <cellStyle name="Vírgula 4 3 4 2 5 5" xfId="23302"/>
    <cellStyle name="Vírgula 4 3 4 2 6" xfId="29405"/>
    <cellStyle name="Vírgula 4 3 4 2 6 2" xfId="38548"/>
    <cellStyle name="Vírgula 4 3 4 2 7" xfId="33977"/>
    <cellStyle name="Vírgula 4 3 4 2 8" xfId="24834"/>
    <cellStyle name="Vírgula 4 3 4 2 9" xfId="20261"/>
    <cellStyle name="Vírgula 4 3 4 3" xfId="2884"/>
    <cellStyle name="Vírgula 4 3 4 3 2" xfId="9474"/>
    <cellStyle name="Vírgula 4 3 4 3 2 2" xfId="31179"/>
    <cellStyle name="Vírgula 4 3 4 3 2 2 2" xfId="40322"/>
    <cellStyle name="Vírgula 4 3 4 3 2 3" xfId="35751"/>
    <cellStyle name="Vírgula 4 3 4 3 2 4" xfId="26608"/>
    <cellStyle name="Vírgula 4 3 4 3 2 5" xfId="22035"/>
    <cellStyle name="Vírgula 4 3 4 3 3" xfId="16064"/>
    <cellStyle name="Vírgula 4 3 4 3 3 2" xfId="32700"/>
    <cellStyle name="Vírgula 4 3 4 3 3 2 2" xfId="41843"/>
    <cellStyle name="Vírgula 4 3 4 3 3 3" xfId="37272"/>
    <cellStyle name="Vírgula 4 3 4 3 3 4" xfId="28129"/>
    <cellStyle name="Vírgula 4 3 4 3 3 5" xfId="23556"/>
    <cellStyle name="Vírgula 4 3 4 3 4" xfId="29659"/>
    <cellStyle name="Vírgula 4 3 4 3 4 2" xfId="38802"/>
    <cellStyle name="Vírgula 4 3 4 3 5" xfId="34231"/>
    <cellStyle name="Vírgula 4 3 4 3 6" xfId="25088"/>
    <cellStyle name="Vírgula 4 3 4 3 7" xfId="20515"/>
    <cellStyle name="Vírgula 4 3 4 4" xfId="5082"/>
    <cellStyle name="Vírgula 4 3 4 4 2" xfId="11672"/>
    <cellStyle name="Vírgula 4 3 4 4 2 2" xfId="31685"/>
    <cellStyle name="Vírgula 4 3 4 4 2 2 2" xfId="40828"/>
    <cellStyle name="Vírgula 4 3 4 4 2 3" xfId="36257"/>
    <cellStyle name="Vírgula 4 3 4 4 2 4" xfId="27114"/>
    <cellStyle name="Vírgula 4 3 4 4 2 5" xfId="22541"/>
    <cellStyle name="Vírgula 4 3 4 4 3" xfId="18262"/>
    <cellStyle name="Vírgula 4 3 4 4 3 2" xfId="33206"/>
    <cellStyle name="Vírgula 4 3 4 4 3 2 2" xfId="42349"/>
    <cellStyle name="Vírgula 4 3 4 4 3 3" xfId="37778"/>
    <cellStyle name="Vírgula 4 3 4 4 3 4" xfId="28635"/>
    <cellStyle name="Vírgula 4 3 4 4 3 5" xfId="24062"/>
    <cellStyle name="Vírgula 4 3 4 4 4" xfId="30165"/>
    <cellStyle name="Vírgula 4 3 4 4 4 2" xfId="39308"/>
    <cellStyle name="Vírgula 4 3 4 4 5" xfId="34737"/>
    <cellStyle name="Vírgula 4 3 4 4 6" xfId="25594"/>
    <cellStyle name="Vírgula 4 3 4 4 7" xfId="21021"/>
    <cellStyle name="Vírgula 4 3 4 5" xfId="7285"/>
    <cellStyle name="Vírgula 4 3 4 5 2" xfId="30672"/>
    <cellStyle name="Vírgula 4 3 4 5 2 2" xfId="39815"/>
    <cellStyle name="Vírgula 4 3 4 5 3" xfId="35244"/>
    <cellStyle name="Vírgula 4 3 4 5 4" xfId="26101"/>
    <cellStyle name="Vírgula 4 3 4 5 5" xfId="21528"/>
    <cellStyle name="Vírgula 4 3 4 6" xfId="13875"/>
    <cellStyle name="Vírgula 4 3 4 6 2" xfId="32193"/>
    <cellStyle name="Vírgula 4 3 4 6 2 2" xfId="41336"/>
    <cellStyle name="Vírgula 4 3 4 6 3" xfId="36765"/>
    <cellStyle name="Vírgula 4 3 4 6 4" xfId="27622"/>
    <cellStyle name="Vírgula 4 3 4 6 5" xfId="23049"/>
    <cellStyle name="Vírgula 4 3 4 7" xfId="29151"/>
    <cellStyle name="Vírgula 4 3 4 7 2" xfId="38294"/>
    <cellStyle name="Vírgula 4 3 4 8" xfId="33723"/>
    <cellStyle name="Vírgula 4 3 4 9" xfId="24580"/>
    <cellStyle name="Vírgula 4 3 5" xfId="1229"/>
    <cellStyle name="Vírgula 4 3 5 2" xfId="3420"/>
    <cellStyle name="Vírgula 4 3 5 2 2" xfId="10010"/>
    <cellStyle name="Vírgula 4 3 5 2 2 2" xfId="31303"/>
    <cellStyle name="Vírgula 4 3 5 2 2 2 2" xfId="40446"/>
    <cellStyle name="Vírgula 4 3 5 2 2 3" xfId="35875"/>
    <cellStyle name="Vírgula 4 3 5 2 2 4" xfId="26732"/>
    <cellStyle name="Vírgula 4 3 5 2 2 5" xfId="22159"/>
    <cellStyle name="Vírgula 4 3 5 2 3" xfId="16600"/>
    <cellStyle name="Vírgula 4 3 5 2 3 2" xfId="32824"/>
    <cellStyle name="Vírgula 4 3 5 2 3 2 2" xfId="41967"/>
    <cellStyle name="Vírgula 4 3 5 2 3 3" xfId="37396"/>
    <cellStyle name="Vírgula 4 3 5 2 3 4" xfId="28253"/>
    <cellStyle name="Vírgula 4 3 5 2 3 5" xfId="23680"/>
    <cellStyle name="Vírgula 4 3 5 2 4" xfId="29783"/>
    <cellStyle name="Vírgula 4 3 5 2 4 2" xfId="38926"/>
    <cellStyle name="Vírgula 4 3 5 2 5" xfId="34355"/>
    <cellStyle name="Vírgula 4 3 5 2 6" xfId="25212"/>
    <cellStyle name="Vírgula 4 3 5 2 7" xfId="20639"/>
    <cellStyle name="Vírgula 4 3 5 3" xfId="5618"/>
    <cellStyle name="Vírgula 4 3 5 3 2" xfId="12208"/>
    <cellStyle name="Vírgula 4 3 5 3 2 2" xfId="31809"/>
    <cellStyle name="Vírgula 4 3 5 3 2 2 2" xfId="40952"/>
    <cellStyle name="Vírgula 4 3 5 3 2 3" xfId="36381"/>
    <cellStyle name="Vírgula 4 3 5 3 2 4" xfId="27238"/>
    <cellStyle name="Vírgula 4 3 5 3 2 5" xfId="22665"/>
    <cellStyle name="Vírgula 4 3 5 3 3" xfId="18798"/>
    <cellStyle name="Vírgula 4 3 5 3 3 2" xfId="33330"/>
    <cellStyle name="Vírgula 4 3 5 3 3 2 2" xfId="42473"/>
    <cellStyle name="Vírgula 4 3 5 3 3 3" xfId="37902"/>
    <cellStyle name="Vírgula 4 3 5 3 3 4" xfId="28759"/>
    <cellStyle name="Vírgula 4 3 5 3 3 5" xfId="24186"/>
    <cellStyle name="Vírgula 4 3 5 3 4" xfId="30289"/>
    <cellStyle name="Vírgula 4 3 5 3 4 2" xfId="39432"/>
    <cellStyle name="Vírgula 4 3 5 3 5" xfId="34861"/>
    <cellStyle name="Vírgula 4 3 5 3 6" xfId="25718"/>
    <cellStyle name="Vírgula 4 3 5 3 7" xfId="21145"/>
    <cellStyle name="Vírgula 4 3 5 4" xfId="7821"/>
    <cellStyle name="Vírgula 4 3 5 4 2" xfId="30796"/>
    <cellStyle name="Vírgula 4 3 5 4 2 2" xfId="39939"/>
    <cellStyle name="Vírgula 4 3 5 4 3" xfId="35368"/>
    <cellStyle name="Vírgula 4 3 5 4 4" xfId="26225"/>
    <cellStyle name="Vírgula 4 3 5 4 5" xfId="21652"/>
    <cellStyle name="Vírgula 4 3 5 5" xfId="14411"/>
    <cellStyle name="Vírgula 4 3 5 5 2" xfId="32317"/>
    <cellStyle name="Vírgula 4 3 5 5 2 2" xfId="41460"/>
    <cellStyle name="Vírgula 4 3 5 5 3" xfId="36889"/>
    <cellStyle name="Vírgula 4 3 5 5 4" xfId="27746"/>
    <cellStyle name="Vírgula 4 3 5 5 5" xfId="23173"/>
    <cellStyle name="Vírgula 4 3 5 6" xfId="29276"/>
    <cellStyle name="Vírgula 4 3 5 6 2" xfId="38419"/>
    <cellStyle name="Vírgula 4 3 5 7" xfId="33848"/>
    <cellStyle name="Vírgula 4 3 5 8" xfId="24705"/>
    <cellStyle name="Vírgula 4 3 5 9" xfId="20132"/>
    <cellStyle name="Vírgula 4 3 6" xfId="2333"/>
    <cellStyle name="Vírgula 4 3 6 2" xfId="8923"/>
    <cellStyle name="Vírgula 4 3 6 2 2" xfId="31050"/>
    <cellStyle name="Vírgula 4 3 6 2 2 2" xfId="40193"/>
    <cellStyle name="Vírgula 4 3 6 2 3" xfId="35622"/>
    <cellStyle name="Vírgula 4 3 6 2 4" xfId="26479"/>
    <cellStyle name="Vírgula 4 3 6 2 5" xfId="21906"/>
    <cellStyle name="Vírgula 4 3 6 3" xfId="15513"/>
    <cellStyle name="Vírgula 4 3 6 3 2" xfId="32571"/>
    <cellStyle name="Vírgula 4 3 6 3 2 2" xfId="41714"/>
    <cellStyle name="Vírgula 4 3 6 3 3" xfId="37143"/>
    <cellStyle name="Vírgula 4 3 6 3 4" xfId="28000"/>
    <cellStyle name="Vírgula 4 3 6 3 5" xfId="23427"/>
    <cellStyle name="Vírgula 4 3 6 4" xfId="29530"/>
    <cellStyle name="Vírgula 4 3 6 4 2" xfId="38673"/>
    <cellStyle name="Vírgula 4 3 6 5" xfId="34102"/>
    <cellStyle name="Vírgula 4 3 6 6" xfId="24959"/>
    <cellStyle name="Vírgula 4 3 6 7" xfId="20386"/>
    <cellStyle name="Vírgula 4 3 7" xfId="4507"/>
    <cellStyle name="Vírgula 4 3 7 2" xfId="11097"/>
    <cellStyle name="Vírgula 4 3 7 2 2" xfId="31556"/>
    <cellStyle name="Vírgula 4 3 7 2 2 2" xfId="40699"/>
    <cellStyle name="Vírgula 4 3 7 2 3" xfId="36128"/>
    <cellStyle name="Vírgula 4 3 7 2 4" xfId="26985"/>
    <cellStyle name="Vírgula 4 3 7 2 5" xfId="22412"/>
    <cellStyle name="Vírgula 4 3 7 3" xfId="17687"/>
    <cellStyle name="Vírgula 4 3 7 3 2" xfId="33077"/>
    <cellStyle name="Vírgula 4 3 7 3 2 2" xfId="42220"/>
    <cellStyle name="Vírgula 4 3 7 3 3" xfId="37649"/>
    <cellStyle name="Vírgula 4 3 7 3 4" xfId="28506"/>
    <cellStyle name="Vírgula 4 3 7 3 5" xfId="23933"/>
    <cellStyle name="Vírgula 4 3 7 4" xfId="30036"/>
    <cellStyle name="Vírgula 4 3 7 4 2" xfId="39179"/>
    <cellStyle name="Vírgula 4 3 7 5" xfId="34608"/>
    <cellStyle name="Vírgula 4 3 7 6" xfId="25465"/>
    <cellStyle name="Vírgula 4 3 7 7" xfId="20892"/>
    <cellStyle name="Vírgula 4 3 8" xfId="6722"/>
    <cellStyle name="Vírgula 4 3 8 2" xfId="30543"/>
    <cellStyle name="Vírgula 4 3 8 2 2" xfId="39686"/>
    <cellStyle name="Vírgula 4 3 8 3" xfId="35115"/>
    <cellStyle name="Vírgula 4 3 8 4" xfId="25972"/>
    <cellStyle name="Vírgula 4 3 8 5" xfId="21399"/>
    <cellStyle name="Vírgula 4 3 9" xfId="13312"/>
    <cellStyle name="Vírgula 4 3 9 2" xfId="32064"/>
    <cellStyle name="Vírgula 4 3 9 2 2" xfId="41207"/>
    <cellStyle name="Vírgula 4 3 9 3" xfId="36636"/>
    <cellStyle name="Vírgula 4 3 9 4" xfId="27493"/>
    <cellStyle name="Vírgula 4 3 9 5" xfId="22920"/>
    <cellStyle name="Vírgula 4 4" xfId="139"/>
    <cellStyle name="Vírgula 4 4 10" xfId="29023"/>
    <cellStyle name="Vírgula 4 4 10 2" xfId="38166"/>
    <cellStyle name="Vírgula 4 4 11" xfId="33595"/>
    <cellStyle name="Vírgula 4 4 12" xfId="24452"/>
    <cellStyle name="Vírgula 4 4 13" xfId="19879"/>
    <cellStyle name="Vírgula 4 4 2" xfId="245"/>
    <cellStyle name="Vírgula 4 4 2 10" xfId="33624"/>
    <cellStyle name="Vírgula 4 4 2 11" xfId="24481"/>
    <cellStyle name="Vírgula 4 4 2 12" xfId="19908"/>
    <cellStyle name="Vírgula 4 4 2 2" xfId="506"/>
    <cellStyle name="Vírgula 4 4 2 2 10" xfId="24543"/>
    <cellStyle name="Vírgula 4 4 2 2 11" xfId="19970"/>
    <cellStyle name="Vírgula 4 4 2 2 2" xfId="1061"/>
    <cellStyle name="Vírgula 4 4 2 2 2 10" xfId="20099"/>
    <cellStyle name="Vírgula 4 4 2 2 2 2" xfId="2164"/>
    <cellStyle name="Vírgula 4 4 2 2 2 2 2" xfId="4354"/>
    <cellStyle name="Vírgula 4 4 2 2 2 2 2 2" xfId="10944"/>
    <cellStyle name="Vírgula 4 4 2 2 2 2 2 2 2" xfId="31524"/>
    <cellStyle name="Vírgula 4 4 2 2 2 2 2 2 2 2" xfId="40667"/>
    <cellStyle name="Vírgula 4 4 2 2 2 2 2 2 3" xfId="36096"/>
    <cellStyle name="Vírgula 4 4 2 2 2 2 2 2 4" xfId="26953"/>
    <cellStyle name="Vírgula 4 4 2 2 2 2 2 2 5" xfId="22380"/>
    <cellStyle name="Vírgula 4 4 2 2 2 2 2 3" xfId="17534"/>
    <cellStyle name="Vírgula 4 4 2 2 2 2 2 3 2" xfId="33045"/>
    <cellStyle name="Vírgula 4 4 2 2 2 2 2 3 2 2" xfId="42188"/>
    <cellStyle name="Vírgula 4 4 2 2 2 2 2 3 3" xfId="37617"/>
    <cellStyle name="Vírgula 4 4 2 2 2 2 2 3 4" xfId="28474"/>
    <cellStyle name="Vírgula 4 4 2 2 2 2 2 3 5" xfId="23901"/>
    <cellStyle name="Vírgula 4 4 2 2 2 2 2 4" xfId="30004"/>
    <cellStyle name="Vírgula 4 4 2 2 2 2 2 4 2" xfId="39147"/>
    <cellStyle name="Vírgula 4 4 2 2 2 2 2 5" xfId="34576"/>
    <cellStyle name="Vírgula 4 4 2 2 2 2 2 6" xfId="25433"/>
    <cellStyle name="Vírgula 4 4 2 2 2 2 2 7" xfId="20860"/>
    <cellStyle name="Vírgula 4 4 2 2 2 2 3" xfId="6552"/>
    <cellStyle name="Vírgula 4 4 2 2 2 2 3 2" xfId="13142"/>
    <cellStyle name="Vírgula 4 4 2 2 2 2 3 2 2" xfId="32030"/>
    <cellStyle name="Vírgula 4 4 2 2 2 2 3 2 2 2" xfId="41173"/>
    <cellStyle name="Vírgula 4 4 2 2 2 2 3 2 3" xfId="36602"/>
    <cellStyle name="Vírgula 4 4 2 2 2 2 3 2 4" xfId="27459"/>
    <cellStyle name="Vírgula 4 4 2 2 2 2 3 2 5" xfId="22886"/>
    <cellStyle name="Vírgula 4 4 2 2 2 2 3 3" xfId="19732"/>
    <cellStyle name="Vírgula 4 4 2 2 2 2 3 3 2" xfId="33551"/>
    <cellStyle name="Vírgula 4 4 2 2 2 2 3 3 2 2" xfId="42694"/>
    <cellStyle name="Vírgula 4 4 2 2 2 2 3 3 3" xfId="38123"/>
    <cellStyle name="Vírgula 4 4 2 2 2 2 3 3 4" xfId="28980"/>
    <cellStyle name="Vírgula 4 4 2 2 2 2 3 3 5" xfId="24407"/>
    <cellStyle name="Vírgula 4 4 2 2 2 2 3 4" xfId="30510"/>
    <cellStyle name="Vírgula 4 4 2 2 2 2 3 4 2" xfId="39653"/>
    <cellStyle name="Vírgula 4 4 2 2 2 2 3 5" xfId="35082"/>
    <cellStyle name="Vírgula 4 4 2 2 2 2 3 6" xfId="25939"/>
    <cellStyle name="Vírgula 4 4 2 2 2 2 3 7" xfId="21366"/>
    <cellStyle name="Vírgula 4 4 2 2 2 2 4" xfId="8755"/>
    <cellStyle name="Vírgula 4 4 2 2 2 2 4 2" xfId="31017"/>
    <cellStyle name="Vírgula 4 4 2 2 2 2 4 2 2" xfId="40160"/>
    <cellStyle name="Vírgula 4 4 2 2 2 2 4 3" xfId="35589"/>
    <cellStyle name="Vírgula 4 4 2 2 2 2 4 4" xfId="26446"/>
    <cellStyle name="Vírgula 4 4 2 2 2 2 4 5" xfId="21873"/>
    <cellStyle name="Vírgula 4 4 2 2 2 2 5" xfId="15345"/>
    <cellStyle name="Vírgula 4 4 2 2 2 2 5 2" xfId="32538"/>
    <cellStyle name="Vírgula 4 4 2 2 2 2 5 2 2" xfId="41681"/>
    <cellStyle name="Vírgula 4 4 2 2 2 2 5 3" xfId="37110"/>
    <cellStyle name="Vírgula 4 4 2 2 2 2 5 4" xfId="27967"/>
    <cellStyle name="Vírgula 4 4 2 2 2 2 5 5" xfId="23394"/>
    <cellStyle name="Vírgula 4 4 2 2 2 2 6" xfId="29497"/>
    <cellStyle name="Vírgula 4 4 2 2 2 2 6 2" xfId="38640"/>
    <cellStyle name="Vírgula 4 4 2 2 2 2 7" xfId="34069"/>
    <cellStyle name="Vírgula 4 4 2 2 2 2 8" xfId="24926"/>
    <cellStyle name="Vírgula 4 4 2 2 2 2 9" xfId="20353"/>
    <cellStyle name="Vírgula 4 4 2 2 2 3" xfId="3255"/>
    <cellStyle name="Vírgula 4 4 2 2 2 3 2" xfId="9845"/>
    <cellStyle name="Vírgula 4 4 2 2 2 3 2 2" xfId="31271"/>
    <cellStyle name="Vírgula 4 4 2 2 2 3 2 2 2" xfId="40414"/>
    <cellStyle name="Vírgula 4 4 2 2 2 3 2 3" xfId="35843"/>
    <cellStyle name="Vírgula 4 4 2 2 2 3 2 4" xfId="26700"/>
    <cellStyle name="Vírgula 4 4 2 2 2 3 2 5" xfId="22127"/>
    <cellStyle name="Vírgula 4 4 2 2 2 3 3" xfId="16435"/>
    <cellStyle name="Vírgula 4 4 2 2 2 3 3 2" xfId="32792"/>
    <cellStyle name="Vírgula 4 4 2 2 2 3 3 2 2" xfId="41935"/>
    <cellStyle name="Vírgula 4 4 2 2 2 3 3 3" xfId="37364"/>
    <cellStyle name="Vírgula 4 4 2 2 2 3 3 4" xfId="28221"/>
    <cellStyle name="Vírgula 4 4 2 2 2 3 3 5" xfId="23648"/>
    <cellStyle name="Vírgula 4 4 2 2 2 3 4" xfId="29751"/>
    <cellStyle name="Vírgula 4 4 2 2 2 3 4 2" xfId="38894"/>
    <cellStyle name="Vírgula 4 4 2 2 2 3 5" xfId="34323"/>
    <cellStyle name="Vírgula 4 4 2 2 2 3 6" xfId="25180"/>
    <cellStyle name="Vírgula 4 4 2 2 2 3 7" xfId="20607"/>
    <cellStyle name="Vírgula 4 4 2 2 2 4" xfId="5453"/>
    <cellStyle name="Vírgula 4 4 2 2 2 4 2" xfId="12043"/>
    <cellStyle name="Vírgula 4 4 2 2 2 4 2 2" xfId="31777"/>
    <cellStyle name="Vírgula 4 4 2 2 2 4 2 2 2" xfId="40920"/>
    <cellStyle name="Vírgula 4 4 2 2 2 4 2 3" xfId="36349"/>
    <cellStyle name="Vírgula 4 4 2 2 2 4 2 4" xfId="27206"/>
    <cellStyle name="Vírgula 4 4 2 2 2 4 2 5" xfId="22633"/>
    <cellStyle name="Vírgula 4 4 2 2 2 4 3" xfId="18633"/>
    <cellStyle name="Vírgula 4 4 2 2 2 4 3 2" xfId="33298"/>
    <cellStyle name="Vírgula 4 4 2 2 2 4 3 2 2" xfId="42441"/>
    <cellStyle name="Vírgula 4 4 2 2 2 4 3 3" xfId="37870"/>
    <cellStyle name="Vírgula 4 4 2 2 2 4 3 4" xfId="28727"/>
    <cellStyle name="Vírgula 4 4 2 2 2 4 3 5" xfId="24154"/>
    <cellStyle name="Vírgula 4 4 2 2 2 4 4" xfId="30257"/>
    <cellStyle name="Vírgula 4 4 2 2 2 4 4 2" xfId="39400"/>
    <cellStyle name="Vírgula 4 4 2 2 2 4 5" xfId="34829"/>
    <cellStyle name="Vírgula 4 4 2 2 2 4 6" xfId="25686"/>
    <cellStyle name="Vírgula 4 4 2 2 2 4 7" xfId="21113"/>
    <cellStyle name="Vírgula 4 4 2 2 2 5" xfId="7656"/>
    <cellStyle name="Vírgula 4 4 2 2 2 5 2" xfId="30764"/>
    <cellStyle name="Vírgula 4 4 2 2 2 5 2 2" xfId="39907"/>
    <cellStyle name="Vírgula 4 4 2 2 2 5 3" xfId="35336"/>
    <cellStyle name="Vírgula 4 4 2 2 2 5 4" xfId="26193"/>
    <cellStyle name="Vírgula 4 4 2 2 2 5 5" xfId="21620"/>
    <cellStyle name="Vírgula 4 4 2 2 2 6" xfId="14246"/>
    <cellStyle name="Vírgula 4 4 2 2 2 6 2" xfId="32285"/>
    <cellStyle name="Vírgula 4 4 2 2 2 6 2 2" xfId="41428"/>
    <cellStyle name="Vírgula 4 4 2 2 2 6 3" xfId="36857"/>
    <cellStyle name="Vírgula 4 4 2 2 2 6 4" xfId="27714"/>
    <cellStyle name="Vírgula 4 4 2 2 2 6 5" xfId="23141"/>
    <cellStyle name="Vírgula 4 4 2 2 2 7" xfId="29243"/>
    <cellStyle name="Vírgula 4 4 2 2 2 7 2" xfId="38386"/>
    <cellStyle name="Vírgula 4 4 2 2 2 8" xfId="33815"/>
    <cellStyle name="Vírgula 4 4 2 2 2 9" xfId="24672"/>
    <cellStyle name="Vírgula 4 4 2 2 3" xfId="1612"/>
    <cellStyle name="Vírgula 4 4 2 2 3 2" xfId="3803"/>
    <cellStyle name="Vírgula 4 4 2 2 3 2 2" xfId="10393"/>
    <cellStyle name="Vírgula 4 4 2 2 3 2 2 2" xfId="31395"/>
    <cellStyle name="Vírgula 4 4 2 2 3 2 2 2 2" xfId="40538"/>
    <cellStyle name="Vírgula 4 4 2 2 3 2 2 3" xfId="35967"/>
    <cellStyle name="Vírgula 4 4 2 2 3 2 2 4" xfId="26824"/>
    <cellStyle name="Vírgula 4 4 2 2 3 2 2 5" xfId="22251"/>
    <cellStyle name="Vírgula 4 4 2 2 3 2 3" xfId="16983"/>
    <cellStyle name="Vírgula 4 4 2 2 3 2 3 2" xfId="32916"/>
    <cellStyle name="Vírgula 4 4 2 2 3 2 3 2 2" xfId="42059"/>
    <cellStyle name="Vírgula 4 4 2 2 3 2 3 3" xfId="37488"/>
    <cellStyle name="Vírgula 4 4 2 2 3 2 3 4" xfId="28345"/>
    <cellStyle name="Vírgula 4 4 2 2 3 2 3 5" xfId="23772"/>
    <cellStyle name="Vírgula 4 4 2 2 3 2 4" xfId="29875"/>
    <cellStyle name="Vírgula 4 4 2 2 3 2 4 2" xfId="39018"/>
    <cellStyle name="Vírgula 4 4 2 2 3 2 5" xfId="34447"/>
    <cellStyle name="Vírgula 4 4 2 2 3 2 6" xfId="25304"/>
    <cellStyle name="Vírgula 4 4 2 2 3 2 7" xfId="20731"/>
    <cellStyle name="Vírgula 4 4 2 2 3 3" xfId="6001"/>
    <cellStyle name="Vírgula 4 4 2 2 3 3 2" xfId="12591"/>
    <cellStyle name="Vírgula 4 4 2 2 3 3 2 2" xfId="31901"/>
    <cellStyle name="Vírgula 4 4 2 2 3 3 2 2 2" xfId="41044"/>
    <cellStyle name="Vírgula 4 4 2 2 3 3 2 3" xfId="36473"/>
    <cellStyle name="Vírgula 4 4 2 2 3 3 2 4" xfId="27330"/>
    <cellStyle name="Vírgula 4 4 2 2 3 3 2 5" xfId="22757"/>
    <cellStyle name="Vírgula 4 4 2 2 3 3 3" xfId="19181"/>
    <cellStyle name="Vírgula 4 4 2 2 3 3 3 2" xfId="33422"/>
    <cellStyle name="Vírgula 4 4 2 2 3 3 3 2 2" xfId="42565"/>
    <cellStyle name="Vírgula 4 4 2 2 3 3 3 3" xfId="37994"/>
    <cellStyle name="Vírgula 4 4 2 2 3 3 3 4" xfId="28851"/>
    <cellStyle name="Vírgula 4 4 2 2 3 3 3 5" xfId="24278"/>
    <cellStyle name="Vírgula 4 4 2 2 3 3 4" xfId="30381"/>
    <cellStyle name="Vírgula 4 4 2 2 3 3 4 2" xfId="39524"/>
    <cellStyle name="Vírgula 4 4 2 2 3 3 5" xfId="34953"/>
    <cellStyle name="Vírgula 4 4 2 2 3 3 6" xfId="25810"/>
    <cellStyle name="Vírgula 4 4 2 2 3 3 7" xfId="21237"/>
    <cellStyle name="Vírgula 4 4 2 2 3 4" xfId="8204"/>
    <cellStyle name="Vírgula 4 4 2 2 3 4 2" xfId="30888"/>
    <cellStyle name="Vírgula 4 4 2 2 3 4 2 2" xfId="40031"/>
    <cellStyle name="Vírgula 4 4 2 2 3 4 3" xfId="35460"/>
    <cellStyle name="Vírgula 4 4 2 2 3 4 4" xfId="26317"/>
    <cellStyle name="Vírgula 4 4 2 2 3 4 5" xfId="21744"/>
    <cellStyle name="Vírgula 4 4 2 2 3 5" xfId="14794"/>
    <cellStyle name="Vírgula 4 4 2 2 3 5 2" xfId="32409"/>
    <cellStyle name="Vírgula 4 4 2 2 3 5 2 2" xfId="41552"/>
    <cellStyle name="Vírgula 4 4 2 2 3 5 3" xfId="36981"/>
    <cellStyle name="Vírgula 4 4 2 2 3 5 4" xfId="27838"/>
    <cellStyle name="Vírgula 4 4 2 2 3 5 5" xfId="23265"/>
    <cellStyle name="Vírgula 4 4 2 2 3 6" xfId="29368"/>
    <cellStyle name="Vírgula 4 4 2 2 3 6 2" xfId="38511"/>
    <cellStyle name="Vírgula 4 4 2 2 3 7" xfId="33940"/>
    <cellStyle name="Vírgula 4 4 2 2 3 8" xfId="24797"/>
    <cellStyle name="Vírgula 4 4 2 2 3 9" xfId="20224"/>
    <cellStyle name="Vírgula 4 4 2 2 4" xfId="2704"/>
    <cellStyle name="Vírgula 4 4 2 2 4 2" xfId="9294"/>
    <cellStyle name="Vírgula 4 4 2 2 4 2 2" xfId="31142"/>
    <cellStyle name="Vírgula 4 4 2 2 4 2 2 2" xfId="40285"/>
    <cellStyle name="Vírgula 4 4 2 2 4 2 3" xfId="35714"/>
    <cellStyle name="Vírgula 4 4 2 2 4 2 4" xfId="26571"/>
    <cellStyle name="Vírgula 4 4 2 2 4 2 5" xfId="21998"/>
    <cellStyle name="Vírgula 4 4 2 2 4 3" xfId="15884"/>
    <cellStyle name="Vírgula 4 4 2 2 4 3 2" xfId="32663"/>
    <cellStyle name="Vírgula 4 4 2 2 4 3 2 2" xfId="41806"/>
    <cellStyle name="Vírgula 4 4 2 2 4 3 3" xfId="37235"/>
    <cellStyle name="Vírgula 4 4 2 2 4 3 4" xfId="28092"/>
    <cellStyle name="Vírgula 4 4 2 2 4 3 5" xfId="23519"/>
    <cellStyle name="Vírgula 4 4 2 2 4 4" xfId="29622"/>
    <cellStyle name="Vírgula 4 4 2 2 4 4 2" xfId="38765"/>
    <cellStyle name="Vírgula 4 4 2 2 4 5" xfId="34194"/>
    <cellStyle name="Vírgula 4 4 2 2 4 6" xfId="25051"/>
    <cellStyle name="Vírgula 4 4 2 2 4 7" xfId="20478"/>
    <cellStyle name="Vírgula 4 4 2 2 5" xfId="4890"/>
    <cellStyle name="Vírgula 4 4 2 2 5 2" xfId="11480"/>
    <cellStyle name="Vírgula 4 4 2 2 5 2 2" xfId="31648"/>
    <cellStyle name="Vírgula 4 4 2 2 5 2 2 2" xfId="40791"/>
    <cellStyle name="Vírgula 4 4 2 2 5 2 3" xfId="36220"/>
    <cellStyle name="Vírgula 4 4 2 2 5 2 4" xfId="27077"/>
    <cellStyle name="Vírgula 4 4 2 2 5 2 5" xfId="22504"/>
    <cellStyle name="Vírgula 4 4 2 2 5 3" xfId="18070"/>
    <cellStyle name="Vírgula 4 4 2 2 5 3 2" xfId="33169"/>
    <cellStyle name="Vírgula 4 4 2 2 5 3 2 2" xfId="42312"/>
    <cellStyle name="Vírgula 4 4 2 2 5 3 3" xfId="37741"/>
    <cellStyle name="Vírgula 4 4 2 2 5 3 4" xfId="28598"/>
    <cellStyle name="Vírgula 4 4 2 2 5 3 5" xfId="24025"/>
    <cellStyle name="Vírgula 4 4 2 2 5 4" xfId="30128"/>
    <cellStyle name="Vírgula 4 4 2 2 5 4 2" xfId="39271"/>
    <cellStyle name="Vírgula 4 4 2 2 5 5" xfId="34700"/>
    <cellStyle name="Vírgula 4 4 2 2 5 6" xfId="25557"/>
    <cellStyle name="Vírgula 4 4 2 2 5 7" xfId="20984"/>
    <cellStyle name="Vírgula 4 4 2 2 6" xfId="7093"/>
    <cellStyle name="Vírgula 4 4 2 2 6 2" xfId="30635"/>
    <cellStyle name="Vírgula 4 4 2 2 6 2 2" xfId="39778"/>
    <cellStyle name="Vírgula 4 4 2 2 6 3" xfId="35207"/>
    <cellStyle name="Vírgula 4 4 2 2 6 4" xfId="26064"/>
    <cellStyle name="Vírgula 4 4 2 2 6 5" xfId="21491"/>
    <cellStyle name="Vírgula 4 4 2 2 7" xfId="13683"/>
    <cellStyle name="Vírgula 4 4 2 2 7 2" xfId="32156"/>
    <cellStyle name="Vírgula 4 4 2 2 7 2 2" xfId="41299"/>
    <cellStyle name="Vírgula 4 4 2 2 7 3" xfId="36728"/>
    <cellStyle name="Vírgula 4 4 2 2 7 4" xfId="27585"/>
    <cellStyle name="Vírgula 4 4 2 2 7 5" xfId="23012"/>
    <cellStyle name="Vírgula 4 4 2 2 8" xfId="29114"/>
    <cellStyle name="Vírgula 4 4 2 2 8 2" xfId="38257"/>
    <cellStyle name="Vírgula 4 4 2 2 9" xfId="33686"/>
    <cellStyle name="Vírgula 4 4 2 3" xfId="805"/>
    <cellStyle name="Vírgula 4 4 2 3 10" xfId="20039"/>
    <cellStyle name="Vírgula 4 4 2 3 2" xfId="1908"/>
    <cellStyle name="Vírgula 4 4 2 3 2 2" xfId="4098"/>
    <cellStyle name="Vírgula 4 4 2 3 2 2 2" xfId="10688"/>
    <cellStyle name="Vírgula 4 4 2 3 2 2 2 2" xfId="31464"/>
    <cellStyle name="Vírgula 4 4 2 3 2 2 2 2 2" xfId="40607"/>
    <cellStyle name="Vírgula 4 4 2 3 2 2 2 3" xfId="36036"/>
    <cellStyle name="Vírgula 4 4 2 3 2 2 2 4" xfId="26893"/>
    <cellStyle name="Vírgula 4 4 2 3 2 2 2 5" xfId="22320"/>
    <cellStyle name="Vírgula 4 4 2 3 2 2 3" xfId="17278"/>
    <cellStyle name="Vírgula 4 4 2 3 2 2 3 2" xfId="32985"/>
    <cellStyle name="Vírgula 4 4 2 3 2 2 3 2 2" xfId="42128"/>
    <cellStyle name="Vírgula 4 4 2 3 2 2 3 3" xfId="37557"/>
    <cellStyle name="Vírgula 4 4 2 3 2 2 3 4" xfId="28414"/>
    <cellStyle name="Vírgula 4 4 2 3 2 2 3 5" xfId="23841"/>
    <cellStyle name="Vírgula 4 4 2 3 2 2 4" xfId="29944"/>
    <cellStyle name="Vírgula 4 4 2 3 2 2 4 2" xfId="39087"/>
    <cellStyle name="Vírgula 4 4 2 3 2 2 5" xfId="34516"/>
    <cellStyle name="Vírgula 4 4 2 3 2 2 6" xfId="25373"/>
    <cellStyle name="Vírgula 4 4 2 3 2 2 7" xfId="20800"/>
    <cellStyle name="Vírgula 4 4 2 3 2 3" xfId="6296"/>
    <cellStyle name="Vírgula 4 4 2 3 2 3 2" xfId="12886"/>
    <cellStyle name="Vírgula 4 4 2 3 2 3 2 2" xfId="31970"/>
    <cellStyle name="Vírgula 4 4 2 3 2 3 2 2 2" xfId="41113"/>
    <cellStyle name="Vírgula 4 4 2 3 2 3 2 3" xfId="36542"/>
    <cellStyle name="Vírgula 4 4 2 3 2 3 2 4" xfId="27399"/>
    <cellStyle name="Vírgula 4 4 2 3 2 3 2 5" xfId="22826"/>
    <cellStyle name="Vírgula 4 4 2 3 2 3 3" xfId="19476"/>
    <cellStyle name="Vírgula 4 4 2 3 2 3 3 2" xfId="33491"/>
    <cellStyle name="Vírgula 4 4 2 3 2 3 3 2 2" xfId="42634"/>
    <cellStyle name="Vírgula 4 4 2 3 2 3 3 3" xfId="38063"/>
    <cellStyle name="Vírgula 4 4 2 3 2 3 3 4" xfId="28920"/>
    <cellStyle name="Vírgula 4 4 2 3 2 3 3 5" xfId="24347"/>
    <cellStyle name="Vírgula 4 4 2 3 2 3 4" xfId="30450"/>
    <cellStyle name="Vírgula 4 4 2 3 2 3 4 2" xfId="39593"/>
    <cellStyle name="Vírgula 4 4 2 3 2 3 5" xfId="35022"/>
    <cellStyle name="Vírgula 4 4 2 3 2 3 6" xfId="25879"/>
    <cellStyle name="Vírgula 4 4 2 3 2 3 7" xfId="21306"/>
    <cellStyle name="Vírgula 4 4 2 3 2 4" xfId="8499"/>
    <cellStyle name="Vírgula 4 4 2 3 2 4 2" xfId="30957"/>
    <cellStyle name="Vírgula 4 4 2 3 2 4 2 2" xfId="40100"/>
    <cellStyle name="Vírgula 4 4 2 3 2 4 3" xfId="35529"/>
    <cellStyle name="Vírgula 4 4 2 3 2 4 4" xfId="26386"/>
    <cellStyle name="Vírgula 4 4 2 3 2 4 5" xfId="21813"/>
    <cellStyle name="Vírgula 4 4 2 3 2 5" xfId="15089"/>
    <cellStyle name="Vírgula 4 4 2 3 2 5 2" xfId="32478"/>
    <cellStyle name="Vírgula 4 4 2 3 2 5 2 2" xfId="41621"/>
    <cellStyle name="Vírgula 4 4 2 3 2 5 3" xfId="37050"/>
    <cellStyle name="Vírgula 4 4 2 3 2 5 4" xfId="27907"/>
    <cellStyle name="Vírgula 4 4 2 3 2 5 5" xfId="23334"/>
    <cellStyle name="Vírgula 4 4 2 3 2 6" xfId="29437"/>
    <cellStyle name="Vírgula 4 4 2 3 2 6 2" xfId="38580"/>
    <cellStyle name="Vírgula 4 4 2 3 2 7" xfId="34009"/>
    <cellStyle name="Vírgula 4 4 2 3 2 8" xfId="24866"/>
    <cellStyle name="Vírgula 4 4 2 3 2 9" xfId="20293"/>
    <cellStyle name="Vírgula 4 4 2 3 3" xfId="2999"/>
    <cellStyle name="Vírgula 4 4 2 3 3 2" xfId="9589"/>
    <cellStyle name="Vírgula 4 4 2 3 3 2 2" xfId="31211"/>
    <cellStyle name="Vírgula 4 4 2 3 3 2 2 2" xfId="40354"/>
    <cellStyle name="Vírgula 4 4 2 3 3 2 3" xfId="35783"/>
    <cellStyle name="Vírgula 4 4 2 3 3 2 4" xfId="26640"/>
    <cellStyle name="Vírgula 4 4 2 3 3 2 5" xfId="22067"/>
    <cellStyle name="Vírgula 4 4 2 3 3 3" xfId="16179"/>
    <cellStyle name="Vírgula 4 4 2 3 3 3 2" xfId="32732"/>
    <cellStyle name="Vírgula 4 4 2 3 3 3 2 2" xfId="41875"/>
    <cellStyle name="Vírgula 4 4 2 3 3 3 3" xfId="37304"/>
    <cellStyle name="Vírgula 4 4 2 3 3 3 4" xfId="28161"/>
    <cellStyle name="Vírgula 4 4 2 3 3 3 5" xfId="23588"/>
    <cellStyle name="Vírgula 4 4 2 3 3 4" xfId="29691"/>
    <cellStyle name="Vírgula 4 4 2 3 3 4 2" xfId="38834"/>
    <cellStyle name="Vírgula 4 4 2 3 3 5" xfId="34263"/>
    <cellStyle name="Vírgula 4 4 2 3 3 6" xfId="25120"/>
    <cellStyle name="Vírgula 4 4 2 3 3 7" xfId="20547"/>
    <cellStyle name="Vírgula 4 4 2 3 4" xfId="5197"/>
    <cellStyle name="Vírgula 4 4 2 3 4 2" xfId="11787"/>
    <cellStyle name="Vírgula 4 4 2 3 4 2 2" xfId="31717"/>
    <cellStyle name="Vírgula 4 4 2 3 4 2 2 2" xfId="40860"/>
    <cellStyle name="Vírgula 4 4 2 3 4 2 3" xfId="36289"/>
    <cellStyle name="Vírgula 4 4 2 3 4 2 4" xfId="27146"/>
    <cellStyle name="Vírgula 4 4 2 3 4 2 5" xfId="22573"/>
    <cellStyle name="Vírgula 4 4 2 3 4 3" xfId="18377"/>
    <cellStyle name="Vírgula 4 4 2 3 4 3 2" xfId="33238"/>
    <cellStyle name="Vírgula 4 4 2 3 4 3 2 2" xfId="42381"/>
    <cellStyle name="Vírgula 4 4 2 3 4 3 3" xfId="37810"/>
    <cellStyle name="Vírgula 4 4 2 3 4 3 4" xfId="28667"/>
    <cellStyle name="Vírgula 4 4 2 3 4 3 5" xfId="24094"/>
    <cellStyle name="Vírgula 4 4 2 3 4 4" xfId="30197"/>
    <cellStyle name="Vírgula 4 4 2 3 4 4 2" xfId="39340"/>
    <cellStyle name="Vírgula 4 4 2 3 4 5" xfId="34769"/>
    <cellStyle name="Vírgula 4 4 2 3 4 6" xfId="25626"/>
    <cellStyle name="Vírgula 4 4 2 3 4 7" xfId="21053"/>
    <cellStyle name="Vírgula 4 4 2 3 5" xfId="7400"/>
    <cellStyle name="Vírgula 4 4 2 3 5 2" xfId="30704"/>
    <cellStyle name="Vírgula 4 4 2 3 5 2 2" xfId="39847"/>
    <cellStyle name="Vírgula 4 4 2 3 5 3" xfId="35276"/>
    <cellStyle name="Vírgula 4 4 2 3 5 4" xfId="26133"/>
    <cellStyle name="Vírgula 4 4 2 3 5 5" xfId="21560"/>
    <cellStyle name="Vírgula 4 4 2 3 6" xfId="13990"/>
    <cellStyle name="Vírgula 4 4 2 3 6 2" xfId="32225"/>
    <cellStyle name="Vírgula 4 4 2 3 6 2 2" xfId="41368"/>
    <cellStyle name="Vírgula 4 4 2 3 6 3" xfId="36797"/>
    <cellStyle name="Vírgula 4 4 2 3 6 4" xfId="27654"/>
    <cellStyle name="Vírgula 4 4 2 3 6 5" xfId="23081"/>
    <cellStyle name="Vírgula 4 4 2 3 7" xfId="29183"/>
    <cellStyle name="Vírgula 4 4 2 3 7 2" xfId="38326"/>
    <cellStyle name="Vírgula 4 4 2 3 8" xfId="33755"/>
    <cellStyle name="Vírgula 4 4 2 3 9" xfId="24612"/>
    <cellStyle name="Vírgula 4 4 2 4" xfId="1356"/>
    <cellStyle name="Vírgula 4 4 2 4 2" xfId="3547"/>
    <cellStyle name="Vírgula 4 4 2 4 2 2" xfId="10137"/>
    <cellStyle name="Vírgula 4 4 2 4 2 2 2" xfId="31335"/>
    <cellStyle name="Vírgula 4 4 2 4 2 2 2 2" xfId="40478"/>
    <cellStyle name="Vírgula 4 4 2 4 2 2 3" xfId="35907"/>
    <cellStyle name="Vírgula 4 4 2 4 2 2 4" xfId="26764"/>
    <cellStyle name="Vírgula 4 4 2 4 2 2 5" xfId="22191"/>
    <cellStyle name="Vírgula 4 4 2 4 2 3" xfId="16727"/>
    <cellStyle name="Vírgula 4 4 2 4 2 3 2" xfId="32856"/>
    <cellStyle name="Vírgula 4 4 2 4 2 3 2 2" xfId="41999"/>
    <cellStyle name="Vírgula 4 4 2 4 2 3 3" xfId="37428"/>
    <cellStyle name="Vírgula 4 4 2 4 2 3 4" xfId="28285"/>
    <cellStyle name="Vírgula 4 4 2 4 2 3 5" xfId="23712"/>
    <cellStyle name="Vírgula 4 4 2 4 2 4" xfId="29815"/>
    <cellStyle name="Vírgula 4 4 2 4 2 4 2" xfId="38958"/>
    <cellStyle name="Vírgula 4 4 2 4 2 5" xfId="34387"/>
    <cellStyle name="Vírgula 4 4 2 4 2 6" xfId="25244"/>
    <cellStyle name="Vírgula 4 4 2 4 2 7" xfId="20671"/>
    <cellStyle name="Vírgula 4 4 2 4 3" xfId="5745"/>
    <cellStyle name="Vírgula 4 4 2 4 3 2" xfId="12335"/>
    <cellStyle name="Vírgula 4 4 2 4 3 2 2" xfId="31841"/>
    <cellStyle name="Vírgula 4 4 2 4 3 2 2 2" xfId="40984"/>
    <cellStyle name="Vírgula 4 4 2 4 3 2 3" xfId="36413"/>
    <cellStyle name="Vírgula 4 4 2 4 3 2 4" xfId="27270"/>
    <cellStyle name="Vírgula 4 4 2 4 3 2 5" xfId="22697"/>
    <cellStyle name="Vírgula 4 4 2 4 3 3" xfId="18925"/>
    <cellStyle name="Vírgula 4 4 2 4 3 3 2" xfId="33362"/>
    <cellStyle name="Vírgula 4 4 2 4 3 3 2 2" xfId="42505"/>
    <cellStyle name="Vírgula 4 4 2 4 3 3 3" xfId="37934"/>
    <cellStyle name="Vírgula 4 4 2 4 3 3 4" xfId="28791"/>
    <cellStyle name="Vírgula 4 4 2 4 3 3 5" xfId="24218"/>
    <cellStyle name="Vírgula 4 4 2 4 3 4" xfId="30321"/>
    <cellStyle name="Vírgula 4 4 2 4 3 4 2" xfId="39464"/>
    <cellStyle name="Vírgula 4 4 2 4 3 5" xfId="34893"/>
    <cellStyle name="Vírgula 4 4 2 4 3 6" xfId="25750"/>
    <cellStyle name="Vírgula 4 4 2 4 3 7" xfId="21177"/>
    <cellStyle name="Vírgula 4 4 2 4 4" xfId="7948"/>
    <cellStyle name="Vírgula 4 4 2 4 4 2" xfId="30828"/>
    <cellStyle name="Vírgula 4 4 2 4 4 2 2" xfId="39971"/>
    <cellStyle name="Vírgula 4 4 2 4 4 3" xfId="35400"/>
    <cellStyle name="Vírgula 4 4 2 4 4 4" xfId="26257"/>
    <cellStyle name="Vírgula 4 4 2 4 4 5" xfId="21684"/>
    <cellStyle name="Vírgula 4 4 2 4 5" xfId="14538"/>
    <cellStyle name="Vírgula 4 4 2 4 5 2" xfId="32349"/>
    <cellStyle name="Vírgula 4 4 2 4 5 2 2" xfId="41492"/>
    <cellStyle name="Vírgula 4 4 2 4 5 3" xfId="36921"/>
    <cellStyle name="Vírgula 4 4 2 4 5 4" xfId="27778"/>
    <cellStyle name="Vírgula 4 4 2 4 5 5" xfId="23205"/>
    <cellStyle name="Vírgula 4 4 2 4 6" xfId="29308"/>
    <cellStyle name="Vírgula 4 4 2 4 6 2" xfId="38451"/>
    <cellStyle name="Vírgula 4 4 2 4 7" xfId="33880"/>
    <cellStyle name="Vírgula 4 4 2 4 8" xfId="24737"/>
    <cellStyle name="Vírgula 4 4 2 4 9" xfId="20164"/>
    <cellStyle name="Vírgula 4 4 2 5" xfId="2448"/>
    <cellStyle name="Vírgula 4 4 2 5 2" xfId="9038"/>
    <cellStyle name="Vírgula 4 4 2 5 2 2" xfId="31082"/>
    <cellStyle name="Vírgula 4 4 2 5 2 2 2" xfId="40225"/>
    <cellStyle name="Vírgula 4 4 2 5 2 3" xfId="35654"/>
    <cellStyle name="Vírgula 4 4 2 5 2 4" xfId="26511"/>
    <cellStyle name="Vírgula 4 4 2 5 2 5" xfId="21938"/>
    <cellStyle name="Vírgula 4 4 2 5 3" xfId="15628"/>
    <cellStyle name="Vírgula 4 4 2 5 3 2" xfId="32603"/>
    <cellStyle name="Vírgula 4 4 2 5 3 2 2" xfId="41746"/>
    <cellStyle name="Vírgula 4 4 2 5 3 3" xfId="37175"/>
    <cellStyle name="Vírgula 4 4 2 5 3 4" xfId="28032"/>
    <cellStyle name="Vírgula 4 4 2 5 3 5" xfId="23459"/>
    <cellStyle name="Vírgula 4 4 2 5 4" xfId="29562"/>
    <cellStyle name="Vírgula 4 4 2 5 4 2" xfId="38705"/>
    <cellStyle name="Vírgula 4 4 2 5 5" xfId="34134"/>
    <cellStyle name="Vírgula 4 4 2 5 6" xfId="24991"/>
    <cellStyle name="Vírgula 4 4 2 5 7" xfId="20418"/>
    <cellStyle name="Vírgula 4 4 2 6" xfId="4634"/>
    <cellStyle name="Vírgula 4 4 2 6 2" xfId="11224"/>
    <cellStyle name="Vírgula 4 4 2 6 2 2" xfId="31588"/>
    <cellStyle name="Vírgula 4 4 2 6 2 2 2" xfId="40731"/>
    <cellStyle name="Vírgula 4 4 2 6 2 3" xfId="36160"/>
    <cellStyle name="Vírgula 4 4 2 6 2 4" xfId="27017"/>
    <cellStyle name="Vírgula 4 4 2 6 2 5" xfId="22444"/>
    <cellStyle name="Vírgula 4 4 2 6 3" xfId="17814"/>
    <cellStyle name="Vírgula 4 4 2 6 3 2" xfId="33109"/>
    <cellStyle name="Vírgula 4 4 2 6 3 2 2" xfId="42252"/>
    <cellStyle name="Vírgula 4 4 2 6 3 3" xfId="37681"/>
    <cellStyle name="Vírgula 4 4 2 6 3 4" xfId="28538"/>
    <cellStyle name="Vírgula 4 4 2 6 3 5" xfId="23965"/>
    <cellStyle name="Vírgula 4 4 2 6 4" xfId="30068"/>
    <cellStyle name="Vírgula 4 4 2 6 4 2" xfId="39211"/>
    <cellStyle name="Vírgula 4 4 2 6 5" xfId="34640"/>
    <cellStyle name="Vírgula 4 4 2 6 6" xfId="25497"/>
    <cellStyle name="Vírgula 4 4 2 6 7" xfId="20924"/>
    <cellStyle name="Vírgula 4 4 2 7" xfId="6837"/>
    <cellStyle name="Vírgula 4 4 2 7 2" xfId="30575"/>
    <cellStyle name="Vírgula 4 4 2 7 2 2" xfId="39718"/>
    <cellStyle name="Vírgula 4 4 2 7 3" xfId="35147"/>
    <cellStyle name="Vírgula 4 4 2 7 4" xfId="26004"/>
    <cellStyle name="Vírgula 4 4 2 7 5" xfId="21431"/>
    <cellStyle name="Vírgula 4 4 2 8" xfId="13427"/>
    <cellStyle name="Vírgula 4 4 2 8 2" xfId="32096"/>
    <cellStyle name="Vírgula 4 4 2 8 2 2" xfId="41239"/>
    <cellStyle name="Vírgula 4 4 2 8 3" xfId="36668"/>
    <cellStyle name="Vírgula 4 4 2 8 4" xfId="27525"/>
    <cellStyle name="Vírgula 4 4 2 8 5" xfId="22952"/>
    <cellStyle name="Vírgula 4 4 2 9" xfId="29052"/>
    <cellStyle name="Vírgula 4 4 2 9 2" xfId="38195"/>
    <cellStyle name="Vírgula 4 4 3" xfId="390"/>
    <cellStyle name="Vírgula 4 4 3 10" xfId="24515"/>
    <cellStyle name="Vírgula 4 4 3 11" xfId="19942"/>
    <cellStyle name="Vírgula 4 4 3 2" xfId="945"/>
    <cellStyle name="Vírgula 4 4 3 2 10" xfId="20071"/>
    <cellStyle name="Vírgula 4 4 3 2 2" xfId="2048"/>
    <cellStyle name="Vírgula 4 4 3 2 2 2" xfId="4238"/>
    <cellStyle name="Vírgula 4 4 3 2 2 2 2" xfId="10828"/>
    <cellStyle name="Vírgula 4 4 3 2 2 2 2 2" xfId="31496"/>
    <cellStyle name="Vírgula 4 4 3 2 2 2 2 2 2" xfId="40639"/>
    <cellStyle name="Vírgula 4 4 3 2 2 2 2 3" xfId="36068"/>
    <cellStyle name="Vírgula 4 4 3 2 2 2 2 4" xfId="26925"/>
    <cellStyle name="Vírgula 4 4 3 2 2 2 2 5" xfId="22352"/>
    <cellStyle name="Vírgula 4 4 3 2 2 2 3" xfId="17418"/>
    <cellStyle name="Vírgula 4 4 3 2 2 2 3 2" xfId="33017"/>
    <cellStyle name="Vírgula 4 4 3 2 2 2 3 2 2" xfId="42160"/>
    <cellStyle name="Vírgula 4 4 3 2 2 2 3 3" xfId="37589"/>
    <cellStyle name="Vírgula 4 4 3 2 2 2 3 4" xfId="28446"/>
    <cellStyle name="Vírgula 4 4 3 2 2 2 3 5" xfId="23873"/>
    <cellStyle name="Vírgula 4 4 3 2 2 2 4" xfId="29976"/>
    <cellStyle name="Vírgula 4 4 3 2 2 2 4 2" xfId="39119"/>
    <cellStyle name="Vírgula 4 4 3 2 2 2 5" xfId="34548"/>
    <cellStyle name="Vírgula 4 4 3 2 2 2 6" xfId="25405"/>
    <cellStyle name="Vírgula 4 4 3 2 2 2 7" xfId="20832"/>
    <cellStyle name="Vírgula 4 4 3 2 2 3" xfId="6436"/>
    <cellStyle name="Vírgula 4 4 3 2 2 3 2" xfId="13026"/>
    <cellStyle name="Vírgula 4 4 3 2 2 3 2 2" xfId="32002"/>
    <cellStyle name="Vírgula 4 4 3 2 2 3 2 2 2" xfId="41145"/>
    <cellStyle name="Vírgula 4 4 3 2 2 3 2 3" xfId="36574"/>
    <cellStyle name="Vírgula 4 4 3 2 2 3 2 4" xfId="27431"/>
    <cellStyle name="Vírgula 4 4 3 2 2 3 2 5" xfId="22858"/>
    <cellStyle name="Vírgula 4 4 3 2 2 3 3" xfId="19616"/>
    <cellStyle name="Vírgula 4 4 3 2 2 3 3 2" xfId="33523"/>
    <cellStyle name="Vírgula 4 4 3 2 2 3 3 2 2" xfId="42666"/>
    <cellStyle name="Vírgula 4 4 3 2 2 3 3 3" xfId="38095"/>
    <cellStyle name="Vírgula 4 4 3 2 2 3 3 4" xfId="28952"/>
    <cellStyle name="Vírgula 4 4 3 2 2 3 3 5" xfId="24379"/>
    <cellStyle name="Vírgula 4 4 3 2 2 3 4" xfId="30482"/>
    <cellStyle name="Vírgula 4 4 3 2 2 3 4 2" xfId="39625"/>
    <cellStyle name="Vírgula 4 4 3 2 2 3 5" xfId="35054"/>
    <cellStyle name="Vírgula 4 4 3 2 2 3 6" xfId="25911"/>
    <cellStyle name="Vírgula 4 4 3 2 2 3 7" xfId="21338"/>
    <cellStyle name="Vírgula 4 4 3 2 2 4" xfId="8639"/>
    <cellStyle name="Vírgula 4 4 3 2 2 4 2" xfId="30989"/>
    <cellStyle name="Vírgula 4 4 3 2 2 4 2 2" xfId="40132"/>
    <cellStyle name="Vírgula 4 4 3 2 2 4 3" xfId="35561"/>
    <cellStyle name="Vírgula 4 4 3 2 2 4 4" xfId="26418"/>
    <cellStyle name="Vírgula 4 4 3 2 2 4 5" xfId="21845"/>
    <cellStyle name="Vírgula 4 4 3 2 2 5" xfId="15229"/>
    <cellStyle name="Vírgula 4 4 3 2 2 5 2" xfId="32510"/>
    <cellStyle name="Vírgula 4 4 3 2 2 5 2 2" xfId="41653"/>
    <cellStyle name="Vírgula 4 4 3 2 2 5 3" xfId="37082"/>
    <cellStyle name="Vírgula 4 4 3 2 2 5 4" xfId="27939"/>
    <cellStyle name="Vírgula 4 4 3 2 2 5 5" xfId="23366"/>
    <cellStyle name="Vírgula 4 4 3 2 2 6" xfId="29469"/>
    <cellStyle name="Vírgula 4 4 3 2 2 6 2" xfId="38612"/>
    <cellStyle name="Vírgula 4 4 3 2 2 7" xfId="34041"/>
    <cellStyle name="Vírgula 4 4 3 2 2 8" xfId="24898"/>
    <cellStyle name="Vírgula 4 4 3 2 2 9" xfId="20325"/>
    <cellStyle name="Vírgula 4 4 3 2 3" xfId="3139"/>
    <cellStyle name="Vírgula 4 4 3 2 3 2" xfId="9729"/>
    <cellStyle name="Vírgula 4 4 3 2 3 2 2" xfId="31243"/>
    <cellStyle name="Vírgula 4 4 3 2 3 2 2 2" xfId="40386"/>
    <cellStyle name="Vírgula 4 4 3 2 3 2 3" xfId="35815"/>
    <cellStyle name="Vírgula 4 4 3 2 3 2 4" xfId="26672"/>
    <cellStyle name="Vírgula 4 4 3 2 3 2 5" xfId="22099"/>
    <cellStyle name="Vírgula 4 4 3 2 3 3" xfId="16319"/>
    <cellStyle name="Vírgula 4 4 3 2 3 3 2" xfId="32764"/>
    <cellStyle name="Vírgula 4 4 3 2 3 3 2 2" xfId="41907"/>
    <cellStyle name="Vírgula 4 4 3 2 3 3 3" xfId="37336"/>
    <cellStyle name="Vírgula 4 4 3 2 3 3 4" xfId="28193"/>
    <cellStyle name="Vírgula 4 4 3 2 3 3 5" xfId="23620"/>
    <cellStyle name="Vírgula 4 4 3 2 3 4" xfId="29723"/>
    <cellStyle name="Vírgula 4 4 3 2 3 4 2" xfId="38866"/>
    <cellStyle name="Vírgula 4 4 3 2 3 5" xfId="34295"/>
    <cellStyle name="Vírgula 4 4 3 2 3 6" xfId="25152"/>
    <cellStyle name="Vírgula 4 4 3 2 3 7" xfId="20579"/>
    <cellStyle name="Vírgula 4 4 3 2 4" xfId="5337"/>
    <cellStyle name="Vírgula 4 4 3 2 4 2" xfId="11927"/>
    <cellStyle name="Vírgula 4 4 3 2 4 2 2" xfId="31749"/>
    <cellStyle name="Vírgula 4 4 3 2 4 2 2 2" xfId="40892"/>
    <cellStyle name="Vírgula 4 4 3 2 4 2 3" xfId="36321"/>
    <cellStyle name="Vírgula 4 4 3 2 4 2 4" xfId="27178"/>
    <cellStyle name="Vírgula 4 4 3 2 4 2 5" xfId="22605"/>
    <cellStyle name="Vírgula 4 4 3 2 4 3" xfId="18517"/>
    <cellStyle name="Vírgula 4 4 3 2 4 3 2" xfId="33270"/>
    <cellStyle name="Vírgula 4 4 3 2 4 3 2 2" xfId="42413"/>
    <cellStyle name="Vírgula 4 4 3 2 4 3 3" xfId="37842"/>
    <cellStyle name="Vírgula 4 4 3 2 4 3 4" xfId="28699"/>
    <cellStyle name="Vírgula 4 4 3 2 4 3 5" xfId="24126"/>
    <cellStyle name="Vírgula 4 4 3 2 4 4" xfId="30229"/>
    <cellStyle name="Vírgula 4 4 3 2 4 4 2" xfId="39372"/>
    <cellStyle name="Vírgula 4 4 3 2 4 5" xfId="34801"/>
    <cellStyle name="Vírgula 4 4 3 2 4 6" xfId="25658"/>
    <cellStyle name="Vírgula 4 4 3 2 4 7" xfId="21085"/>
    <cellStyle name="Vírgula 4 4 3 2 5" xfId="7540"/>
    <cellStyle name="Vírgula 4 4 3 2 5 2" xfId="30736"/>
    <cellStyle name="Vírgula 4 4 3 2 5 2 2" xfId="39879"/>
    <cellStyle name="Vírgula 4 4 3 2 5 3" xfId="35308"/>
    <cellStyle name="Vírgula 4 4 3 2 5 4" xfId="26165"/>
    <cellStyle name="Vírgula 4 4 3 2 5 5" xfId="21592"/>
    <cellStyle name="Vírgula 4 4 3 2 6" xfId="14130"/>
    <cellStyle name="Vírgula 4 4 3 2 6 2" xfId="32257"/>
    <cellStyle name="Vírgula 4 4 3 2 6 2 2" xfId="41400"/>
    <cellStyle name="Vírgula 4 4 3 2 6 3" xfId="36829"/>
    <cellStyle name="Vírgula 4 4 3 2 6 4" xfId="27686"/>
    <cellStyle name="Vírgula 4 4 3 2 6 5" xfId="23113"/>
    <cellStyle name="Vírgula 4 4 3 2 7" xfId="29215"/>
    <cellStyle name="Vírgula 4 4 3 2 7 2" xfId="38358"/>
    <cellStyle name="Vírgula 4 4 3 2 8" xfId="33787"/>
    <cellStyle name="Vírgula 4 4 3 2 9" xfId="24644"/>
    <cellStyle name="Vírgula 4 4 3 3" xfId="1496"/>
    <cellStyle name="Vírgula 4 4 3 3 2" xfId="3687"/>
    <cellStyle name="Vírgula 4 4 3 3 2 2" xfId="10277"/>
    <cellStyle name="Vírgula 4 4 3 3 2 2 2" xfId="31367"/>
    <cellStyle name="Vírgula 4 4 3 3 2 2 2 2" xfId="40510"/>
    <cellStyle name="Vírgula 4 4 3 3 2 2 3" xfId="35939"/>
    <cellStyle name="Vírgula 4 4 3 3 2 2 4" xfId="26796"/>
    <cellStyle name="Vírgula 4 4 3 3 2 2 5" xfId="22223"/>
    <cellStyle name="Vírgula 4 4 3 3 2 3" xfId="16867"/>
    <cellStyle name="Vírgula 4 4 3 3 2 3 2" xfId="32888"/>
    <cellStyle name="Vírgula 4 4 3 3 2 3 2 2" xfId="42031"/>
    <cellStyle name="Vírgula 4 4 3 3 2 3 3" xfId="37460"/>
    <cellStyle name="Vírgula 4 4 3 3 2 3 4" xfId="28317"/>
    <cellStyle name="Vírgula 4 4 3 3 2 3 5" xfId="23744"/>
    <cellStyle name="Vírgula 4 4 3 3 2 4" xfId="29847"/>
    <cellStyle name="Vírgula 4 4 3 3 2 4 2" xfId="38990"/>
    <cellStyle name="Vírgula 4 4 3 3 2 5" xfId="34419"/>
    <cellStyle name="Vírgula 4 4 3 3 2 6" xfId="25276"/>
    <cellStyle name="Vírgula 4 4 3 3 2 7" xfId="20703"/>
    <cellStyle name="Vírgula 4 4 3 3 3" xfId="5885"/>
    <cellStyle name="Vírgula 4 4 3 3 3 2" xfId="12475"/>
    <cellStyle name="Vírgula 4 4 3 3 3 2 2" xfId="31873"/>
    <cellStyle name="Vírgula 4 4 3 3 3 2 2 2" xfId="41016"/>
    <cellStyle name="Vírgula 4 4 3 3 3 2 3" xfId="36445"/>
    <cellStyle name="Vírgula 4 4 3 3 3 2 4" xfId="27302"/>
    <cellStyle name="Vírgula 4 4 3 3 3 2 5" xfId="22729"/>
    <cellStyle name="Vírgula 4 4 3 3 3 3" xfId="19065"/>
    <cellStyle name="Vírgula 4 4 3 3 3 3 2" xfId="33394"/>
    <cellStyle name="Vírgula 4 4 3 3 3 3 2 2" xfId="42537"/>
    <cellStyle name="Vírgula 4 4 3 3 3 3 3" xfId="37966"/>
    <cellStyle name="Vírgula 4 4 3 3 3 3 4" xfId="28823"/>
    <cellStyle name="Vírgula 4 4 3 3 3 3 5" xfId="24250"/>
    <cellStyle name="Vírgula 4 4 3 3 3 4" xfId="30353"/>
    <cellStyle name="Vírgula 4 4 3 3 3 4 2" xfId="39496"/>
    <cellStyle name="Vírgula 4 4 3 3 3 5" xfId="34925"/>
    <cellStyle name="Vírgula 4 4 3 3 3 6" xfId="25782"/>
    <cellStyle name="Vírgula 4 4 3 3 3 7" xfId="21209"/>
    <cellStyle name="Vírgula 4 4 3 3 4" xfId="8088"/>
    <cellStyle name="Vírgula 4 4 3 3 4 2" xfId="30860"/>
    <cellStyle name="Vírgula 4 4 3 3 4 2 2" xfId="40003"/>
    <cellStyle name="Vírgula 4 4 3 3 4 3" xfId="35432"/>
    <cellStyle name="Vírgula 4 4 3 3 4 4" xfId="26289"/>
    <cellStyle name="Vírgula 4 4 3 3 4 5" xfId="21716"/>
    <cellStyle name="Vírgula 4 4 3 3 5" xfId="14678"/>
    <cellStyle name="Vírgula 4 4 3 3 5 2" xfId="32381"/>
    <cellStyle name="Vírgula 4 4 3 3 5 2 2" xfId="41524"/>
    <cellStyle name="Vírgula 4 4 3 3 5 3" xfId="36953"/>
    <cellStyle name="Vírgula 4 4 3 3 5 4" xfId="27810"/>
    <cellStyle name="Vírgula 4 4 3 3 5 5" xfId="23237"/>
    <cellStyle name="Vírgula 4 4 3 3 6" xfId="29340"/>
    <cellStyle name="Vírgula 4 4 3 3 6 2" xfId="38483"/>
    <cellStyle name="Vírgula 4 4 3 3 7" xfId="33912"/>
    <cellStyle name="Vírgula 4 4 3 3 8" xfId="24769"/>
    <cellStyle name="Vírgula 4 4 3 3 9" xfId="20196"/>
    <cellStyle name="Vírgula 4 4 3 4" xfId="2588"/>
    <cellStyle name="Vírgula 4 4 3 4 2" xfId="9178"/>
    <cellStyle name="Vírgula 4 4 3 4 2 2" xfId="31114"/>
    <cellStyle name="Vírgula 4 4 3 4 2 2 2" xfId="40257"/>
    <cellStyle name="Vírgula 4 4 3 4 2 3" xfId="35686"/>
    <cellStyle name="Vírgula 4 4 3 4 2 4" xfId="26543"/>
    <cellStyle name="Vírgula 4 4 3 4 2 5" xfId="21970"/>
    <cellStyle name="Vírgula 4 4 3 4 3" xfId="15768"/>
    <cellStyle name="Vírgula 4 4 3 4 3 2" xfId="32635"/>
    <cellStyle name="Vírgula 4 4 3 4 3 2 2" xfId="41778"/>
    <cellStyle name="Vírgula 4 4 3 4 3 3" xfId="37207"/>
    <cellStyle name="Vírgula 4 4 3 4 3 4" xfId="28064"/>
    <cellStyle name="Vírgula 4 4 3 4 3 5" xfId="23491"/>
    <cellStyle name="Vírgula 4 4 3 4 4" xfId="29594"/>
    <cellStyle name="Vírgula 4 4 3 4 4 2" xfId="38737"/>
    <cellStyle name="Vírgula 4 4 3 4 5" xfId="34166"/>
    <cellStyle name="Vírgula 4 4 3 4 6" xfId="25023"/>
    <cellStyle name="Vírgula 4 4 3 4 7" xfId="20450"/>
    <cellStyle name="Vírgula 4 4 3 5" xfId="4774"/>
    <cellStyle name="Vírgula 4 4 3 5 2" xfId="11364"/>
    <cellStyle name="Vírgula 4 4 3 5 2 2" xfId="31620"/>
    <cellStyle name="Vírgula 4 4 3 5 2 2 2" xfId="40763"/>
    <cellStyle name="Vírgula 4 4 3 5 2 3" xfId="36192"/>
    <cellStyle name="Vírgula 4 4 3 5 2 4" xfId="27049"/>
    <cellStyle name="Vírgula 4 4 3 5 2 5" xfId="22476"/>
    <cellStyle name="Vírgula 4 4 3 5 3" xfId="17954"/>
    <cellStyle name="Vírgula 4 4 3 5 3 2" xfId="33141"/>
    <cellStyle name="Vírgula 4 4 3 5 3 2 2" xfId="42284"/>
    <cellStyle name="Vírgula 4 4 3 5 3 3" xfId="37713"/>
    <cellStyle name="Vírgula 4 4 3 5 3 4" xfId="28570"/>
    <cellStyle name="Vírgula 4 4 3 5 3 5" xfId="23997"/>
    <cellStyle name="Vírgula 4 4 3 5 4" xfId="30100"/>
    <cellStyle name="Vírgula 4 4 3 5 4 2" xfId="39243"/>
    <cellStyle name="Vírgula 4 4 3 5 5" xfId="34672"/>
    <cellStyle name="Vírgula 4 4 3 5 6" xfId="25529"/>
    <cellStyle name="Vírgula 4 4 3 5 7" xfId="20956"/>
    <cellStyle name="Vírgula 4 4 3 6" xfId="6977"/>
    <cellStyle name="Vírgula 4 4 3 6 2" xfId="30607"/>
    <cellStyle name="Vírgula 4 4 3 6 2 2" xfId="39750"/>
    <cellStyle name="Vírgula 4 4 3 6 3" xfId="35179"/>
    <cellStyle name="Vírgula 4 4 3 6 4" xfId="26036"/>
    <cellStyle name="Vírgula 4 4 3 6 5" xfId="21463"/>
    <cellStyle name="Vírgula 4 4 3 7" xfId="13567"/>
    <cellStyle name="Vírgula 4 4 3 7 2" xfId="32128"/>
    <cellStyle name="Vírgula 4 4 3 7 2 2" xfId="41271"/>
    <cellStyle name="Vírgula 4 4 3 7 3" xfId="36700"/>
    <cellStyle name="Vírgula 4 4 3 7 4" xfId="27557"/>
    <cellStyle name="Vírgula 4 4 3 7 5" xfId="22984"/>
    <cellStyle name="Vírgula 4 4 3 8" xfId="29086"/>
    <cellStyle name="Vírgula 4 4 3 8 2" xfId="38229"/>
    <cellStyle name="Vírgula 4 4 3 9" xfId="33658"/>
    <cellStyle name="Vírgula 4 4 4" xfId="701"/>
    <cellStyle name="Vírgula 4 4 4 10" xfId="20011"/>
    <cellStyle name="Vírgula 4 4 4 2" xfId="1804"/>
    <cellStyle name="Vírgula 4 4 4 2 2" xfId="3994"/>
    <cellStyle name="Vírgula 4 4 4 2 2 2" xfId="10584"/>
    <cellStyle name="Vírgula 4 4 4 2 2 2 2" xfId="31436"/>
    <cellStyle name="Vírgula 4 4 4 2 2 2 2 2" xfId="40579"/>
    <cellStyle name="Vírgula 4 4 4 2 2 2 3" xfId="36008"/>
    <cellStyle name="Vírgula 4 4 4 2 2 2 4" xfId="26865"/>
    <cellStyle name="Vírgula 4 4 4 2 2 2 5" xfId="22292"/>
    <cellStyle name="Vírgula 4 4 4 2 2 3" xfId="17174"/>
    <cellStyle name="Vírgula 4 4 4 2 2 3 2" xfId="32957"/>
    <cellStyle name="Vírgula 4 4 4 2 2 3 2 2" xfId="42100"/>
    <cellStyle name="Vírgula 4 4 4 2 2 3 3" xfId="37529"/>
    <cellStyle name="Vírgula 4 4 4 2 2 3 4" xfId="28386"/>
    <cellStyle name="Vírgula 4 4 4 2 2 3 5" xfId="23813"/>
    <cellStyle name="Vírgula 4 4 4 2 2 4" xfId="29916"/>
    <cellStyle name="Vírgula 4 4 4 2 2 4 2" xfId="39059"/>
    <cellStyle name="Vírgula 4 4 4 2 2 5" xfId="34488"/>
    <cellStyle name="Vírgula 4 4 4 2 2 6" xfId="25345"/>
    <cellStyle name="Vírgula 4 4 4 2 2 7" xfId="20772"/>
    <cellStyle name="Vírgula 4 4 4 2 3" xfId="6192"/>
    <cellStyle name="Vírgula 4 4 4 2 3 2" xfId="12782"/>
    <cellStyle name="Vírgula 4 4 4 2 3 2 2" xfId="31942"/>
    <cellStyle name="Vírgula 4 4 4 2 3 2 2 2" xfId="41085"/>
    <cellStyle name="Vírgula 4 4 4 2 3 2 3" xfId="36514"/>
    <cellStyle name="Vírgula 4 4 4 2 3 2 4" xfId="27371"/>
    <cellStyle name="Vírgula 4 4 4 2 3 2 5" xfId="22798"/>
    <cellStyle name="Vírgula 4 4 4 2 3 3" xfId="19372"/>
    <cellStyle name="Vírgula 4 4 4 2 3 3 2" xfId="33463"/>
    <cellStyle name="Vírgula 4 4 4 2 3 3 2 2" xfId="42606"/>
    <cellStyle name="Vírgula 4 4 4 2 3 3 3" xfId="38035"/>
    <cellStyle name="Vírgula 4 4 4 2 3 3 4" xfId="28892"/>
    <cellStyle name="Vírgula 4 4 4 2 3 3 5" xfId="24319"/>
    <cellStyle name="Vírgula 4 4 4 2 3 4" xfId="30422"/>
    <cellStyle name="Vírgula 4 4 4 2 3 4 2" xfId="39565"/>
    <cellStyle name="Vírgula 4 4 4 2 3 5" xfId="34994"/>
    <cellStyle name="Vírgula 4 4 4 2 3 6" xfId="25851"/>
    <cellStyle name="Vírgula 4 4 4 2 3 7" xfId="21278"/>
    <cellStyle name="Vírgula 4 4 4 2 4" xfId="8395"/>
    <cellStyle name="Vírgula 4 4 4 2 4 2" xfId="30929"/>
    <cellStyle name="Vírgula 4 4 4 2 4 2 2" xfId="40072"/>
    <cellStyle name="Vírgula 4 4 4 2 4 3" xfId="35501"/>
    <cellStyle name="Vírgula 4 4 4 2 4 4" xfId="26358"/>
    <cellStyle name="Vírgula 4 4 4 2 4 5" xfId="21785"/>
    <cellStyle name="Vírgula 4 4 4 2 5" xfId="14985"/>
    <cellStyle name="Vírgula 4 4 4 2 5 2" xfId="32450"/>
    <cellStyle name="Vírgula 4 4 4 2 5 2 2" xfId="41593"/>
    <cellStyle name="Vírgula 4 4 4 2 5 3" xfId="37022"/>
    <cellStyle name="Vírgula 4 4 4 2 5 4" xfId="27879"/>
    <cellStyle name="Vírgula 4 4 4 2 5 5" xfId="23306"/>
    <cellStyle name="Vírgula 4 4 4 2 6" xfId="29409"/>
    <cellStyle name="Vírgula 4 4 4 2 6 2" xfId="38552"/>
    <cellStyle name="Vírgula 4 4 4 2 7" xfId="33981"/>
    <cellStyle name="Vírgula 4 4 4 2 8" xfId="24838"/>
    <cellStyle name="Vírgula 4 4 4 2 9" xfId="20265"/>
    <cellStyle name="Vírgula 4 4 4 3" xfId="2895"/>
    <cellStyle name="Vírgula 4 4 4 3 2" xfId="9485"/>
    <cellStyle name="Vírgula 4 4 4 3 2 2" xfId="31183"/>
    <cellStyle name="Vírgula 4 4 4 3 2 2 2" xfId="40326"/>
    <cellStyle name="Vírgula 4 4 4 3 2 3" xfId="35755"/>
    <cellStyle name="Vírgula 4 4 4 3 2 4" xfId="26612"/>
    <cellStyle name="Vírgula 4 4 4 3 2 5" xfId="22039"/>
    <cellStyle name="Vírgula 4 4 4 3 3" xfId="16075"/>
    <cellStyle name="Vírgula 4 4 4 3 3 2" xfId="32704"/>
    <cellStyle name="Vírgula 4 4 4 3 3 2 2" xfId="41847"/>
    <cellStyle name="Vírgula 4 4 4 3 3 3" xfId="37276"/>
    <cellStyle name="Vírgula 4 4 4 3 3 4" xfId="28133"/>
    <cellStyle name="Vírgula 4 4 4 3 3 5" xfId="23560"/>
    <cellStyle name="Vírgula 4 4 4 3 4" xfId="29663"/>
    <cellStyle name="Vírgula 4 4 4 3 4 2" xfId="38806"/>
    <cellStyle name="Vírgula 4 4 4 3 5" xfId="34235"/>
    <cellStyle name="Vírgula 4 4 4 3 6" xfId="25092"/>
    <cellStyle name="Vírgula 4 4 4 3 7" xfId="20519"/>
    <cellStyle name="Vírgula 4 4 4 4" xfId="5093"/>
    <cellStyle name="Vírgula 4 4 4 4 2" xfId="11683"/>
    <cellStyle name="Vírgula 4 4 4 4 2 2" xfId="31689"/>
    <cellStyle name="Vírgula 4 4 4 4 2 2 2" xfId="40832"/>
    <cellStyle name="Vírgula 4 4 4 4 2 3" xfId="36261"/>
    <cellStyle name="Vírgula 4 4 4 4 2 4" xfId="27118"/>
    <cellStyle name="Vírgula 4 4 4 4 2 5" xfId="22545"/>
    <cellStyle name="Vírgula 4 4 4 4 3" xfId="18273"/>
    <cellStyle name="Vírgula 4 4 4 4 3 2" xfId="33210"/>
    <cellStyle name="Vírgula 4 4 4 4 3 2 2" xfId="42353"/>
    <cellStyle name="Vírgula 4 4 4 4 3 3" xfId="37782"/>
    <cellStyle name="Vírgula 4 4 4 4 3 4" xfId="28639"/>
    <cellStyle name="Vírgula 4 4 4 4 3 5" xfId="24066"/>
    <cellStyle name="Vírgula 4 4 4 4 4" xfId="30169"/>
    <cellStyle name="Vírgula 4 4 4 4 4 2" xfId="39312"/>
    <cellStyle name="Vírgula 4 4 4 4 5" xfId="34741"/>
    <cellStyle name="Vírgula 4 4 4 4 6" xfId="25598"/>
    <cellStyle name="Vírgula 4 4 4 4 7" xfId="21025"/>
    <cellStyle name="Vírgula 4 4 4 5" xfId="7296"/>
    <cellStyle name="Vírgula 4 4 4 5 2" xfId="30676"/>
    <cellStyle name="Vírgula 4 4 4 5 2 2" xfId="39819"/>
    <cellStyle name="Vírgula 4 4 4 5 3" xfId="35248"/>
    <cellStyle name="Vírgula 4 4 4 5 4" xfId="26105"/>
    <cellStyle name="Vírgula 4 4 4 5 5" xfId="21532"/>
    <cellStyle name="Vírgula 4 4 4 6" xfId="13886"/>
    <cellStyle name="Vírgula 4 4 4 6 2" xfId="32197"/>
    <cellStyle name="Vírgula 4 4 4 6 2 2" xfId="41340"/>
    <cellStyle name="Vírgula 4 4 4 6 3" xfId="36769"/>
    <cellStyle name="Vírgula 4 4 4 6 4" xfId="27626"/>
    <cellStyle name="Vírgula 4 4 4 6 5" xfId="23053"/>
    <cellStyle name="Vírgula 4 4 4 7" xfId="29155"/>
    <cellStyle name="Vírgula 4 4 4 7 2" xfId="38298"/>
    <cellStyle name="Vírgula 4 4 4 8" xfId="33727"/>
    <cellStyle name="Vírgula 4 4 4 9" xfId="24584"/>
    <cellStyle name="Vírgula 4 4 5" xfId="1240"/>
    <cellStyle name="Vírgula 4 4 5 2" xfId="3431"/>
    <cellStyle name="Vírgula 4 4 5 2 2" xfId="10021"/>
    <cellStyle name="Vírgula 4 4 5 2 2 2" xfId="31307"/>
    <cellStyle name="Vírgula 4 4 5 2 2 2 2" xfId="40450"/>
    <cellStyle name="Vírgula 4 4 5 2 2 3" xfId="35879"/>
    <cellStyle name="Vírgula 4 4 5 2 2 4" xfId="26736"/>
    <cellStyle name="Vírgula 4 4 5 2 2 5" xfId="22163"/>
    <cellStyle name="Vírgula 4 4 5 2 3" xfId="16611"/>
    <cellStyle name="Vírgula 4 4 5 2 3 2" xfId="32828"/>
    <cellStyle name="Vírgula 4 4 5 2 3 2 2" xfId="41971"/>
    <cellStyle name="Vírgula 4 4 5 2 3 3" xfId="37400"/>
    <cellStyle name="Vírgula 4 4 5 2 3 4" xfId="28257"/>
    <cellStyle name="Vírgula 4 4 5 2 3 5" xfId="23684"/>
    <cellStyle name="Vírgula 4 4 5 2 4" xfId="29787"/>
    <cellStyle name="Vírgula 4 4 5 2 4 2" xfId="38930"/>
    <cellStyle name="Vírgula 4 4 5 2 5" xfId="34359"/>
    <cellStyle name="Vírgula 4 4 5 2 6" xfId="25216"/>
    <cellStyle name="Vírgula 4 4 5 2 7" xfId="20643"/>
    <cellStyle name="Vírgula 4 4 5 3" xfId="5629"/>
    <cellStyle name="Vírgula 4 4 5 3 2" xfId="12219"/>
    <cellStyle name="Vírgula 4 4 5 3 2 2" xfId="31813"/>
    <cellStyle name="Vírgula 4 4 5 3 2 2 2" xfId="40956"/>
    <cellStyle name="Vírgula 4 4 5 3 2 3" xfId="36385"/>
    <cellStyle name="Vírgula 4 4 5 3 2 4" xfId="27242"/>
    <cellStyle name="Vírgula 4 4 5 3 2 5" xfId="22669"/>
    <cellStyle name="Vírgula 4 4 5 3 3" xfId="18809"/>
    <cellStyle name="Vírgula 4 4 5 3 3 2" xfId="33334"/>
    <cellStyle name="Vírgula 4 4 5 3 3 2 2" xfId="42477"/>
    <cellStyle name="Vírgula 4 4 5 3 3 3" xfId="37906"/>
    <cellStyle name="Vírgula 4 4 5 3 3 4" xfId="28763"/>
    <cellStyle name="Vírgula 4 4 5 3 3 5" xfId="24190"/>
    <cellStyle name="Vírgula 4 4 5 3 4" xfId="30293"/>
    <cellStyle name="Vírgula 4 4 5 3 4 2" xfId="39436"/>
    <cellStyle name="Vírgula 4 4 5 3 5" xfId="34865"/>
    <cellStyle name="Vírgula 4 4 5 3 6" xfId="25722"/>
    <cellStyle name="Vírgula 4 4 5 3 7" xfId="21149"/>
    <cellStyle name="Vírgula 4 4 5 4" xfId="7832"/>
    <cellStyle name="Vírgula 4 4 5 4 2" xfId="30800"/>
    <cellStyle name="Vírgula 4 4 5 4 2 2" xfId="39943"/>
    <cellStyle name="Vírgula 4 4 5 4 3" xfId="35372"/>
    <cellStyle name="Vírgula 4 4 5 4 4" xfId="26229"/>
    <cellStyle name="Vírgula 4 4 5 4 5" xfId="21656"/>
    <cellStyle name="Vírgula 4 4 5 5" xfId="14422"/>
    <cellStyle name="Vírgula 4 4 5 5 2" xfId="32321"/>
    <cellStyle name="Vírgula 4 4 5 5 2 2" xfId="41464"/>
    <cellStyle name="Vírgula 4 4 5 5 3" xfId="36893"/>
    <cellStyle name="Vírgula 4 4 5 5 4" xfId="27750"/>
    <cellStyle name="Vírgula 4 4 5 5 5" xfId="23177"/>
    <cellStyle name="Vírgula 4 4 5 6" xfId="29280"/>
    <cellStyle name="Vírgula 4 4 5 6 2" xfId="38423"/>
    <cellStyle name="Vírgula 4 4 5 7" xfId="33852"/>
    <cellStyle name="Vírgula 4 4 5 8" xfId="24709"/>
    <cellStyle name="Vírgula 4 4 5 9" xfId="20136"/>
    <cellStyle name="Vírgula 4 4 6" xfId="2344"/>
    <cellStyle name="Vírgula 4 4 6 2" xfId="8934"/>
    <cellStyle name="Vírgula 4 4 6 2 2" xfId="31054"/>
    <cellStyle name="Vírgula 4 4 6 2 2 2" xfId="40197"/>
    <cellStyle name="Vírgula 4 4 6 2 3" xfId="35626"/>
    <cellStyle name="Vírgula 4 4 6 2 4" xfId="26483"/>
    <cellStyle name="Vírgula 4 4 6 2 5" xfId="21910"/>
    <cellStyle name="Vírgula 4 4 6 3" xfId="15524"/>
    <cellStyle name="Vírgula 4 4 6 3 2" xfId="32575"/>
    <cellStyle name="Vírgula 4 4 6 3 2 2" xfId="41718"/>
    <cellStyle name="Vírgula 4 4 6 3 3" xfId="37147"/>
    <cellStyle name="Vírgula 4 4 6 3 4" xfId="28004"/>
    <cellStyle name="Vírgula 4 4 6 3 5" xfId="23431"/>
    <cellStyle name="Vírgula 4 4 6 4" xfId="29534"/>
    <cellStyle name="Vírgula 4 4 6 4 2" xfId="38677"/>
    <cellStyle name="Vírgula 4 4 6 5" xfId="34106"/>
    <cellStyle name="Vírgula 4 4 6 6" xfId="24963"/>
    <cellStyle name="Vírgula 4 4 6 7" xfId="20390"/>
    <cellStyle name="Vírgula 4 4 7" xfId="4518"/>
    <cellStyle name="Vírgula 4 4 7 2" xfId="11108"/>
    <cellStyle name="Vírgula 4 4 7 2 2" xfId="31560"/>
    <cellStyle name="Vírgula 4 4 7 2 2 2" xfId="40703"/>
    <cellStyle name="Vírgula 4 4 7 2 3" xfId="36132"/>
    <cellStyle name="Vírgula 4 4 7 2 4" xfId="26989"/>
    <cellStyle name="Vírgula 4 4 7 2 5" xfId="22416"/>
    <cellStyle name="Vírgula 4 4 7 3" xfId="17698"/>
    <cellStyle name="Vírgula 4 4 7 3 2" xfId="33081"/>
    <cellStyle name="Vírgula 4 4 7 3 2 2" xfId="42224"/>
    <cellStyle name="Vírgula 4 4 7 3 3" xfId="37653"/>
    <cellStyle name="Vírgula 4 4 7 3 4" xfId="28510"/>
    <cellStyle name="Vírgula 4 4 7 3 5" xfId="23937"/>
    <cellStyle name="Vírgula 4 4 7 4" xfId="30040"/>
    <cellStyle name="Vírgula 4 4 7 4 2" xfId="39183"/>
    <cellStyle name="Vírgula 4 4 7 5" xfId="34612"/>
    <cellStyle name="Vírgula 4 4 7 6" xfId="25469"/>
    <cellStyle name="Vírgula 4 4 7 7" xfId="20896"/>
    <cellStyle name="Vírgula 4 4 8" xfId="6733"/>
    <cellStyle name="Vírgula 4 4 8 2" xfId="30547"/>
    <cellStyle name="Vírgula 4 4 8 2 2" xfId="39690"/>
    <cellStyle name="Vírgula 4 4 8 3" xfId="35119"/>
    <cellStyle name="Vírgula 4 4 8 4" xfId="25976"/>
    <cellStyle name="Vírgula 4 4 8 5" xfId="21403"/>
    <cellStyle name="Vírgula 4 4 9" xfId="13323"/>
    <cellStyle name="Vírgula 4 4 9 2" xfId="32068"/>
    <cellStyle name="Vírgula 4 4 9 2 2" xfId="41211"/>
    <cellStyle name="Vírgula 4 4 9 3" xfId="36640"/>
    <cellStyle name="Vírgula 4 4 9 4" xfId="27497"/>
    <cellStyle name="Vírgula 4 4 9 5" xfId="22924"/>
    <cellStyle name="Vírgula 4 5" xfId="150"/>
    <cellStyle name="Vírgula 4 5 10" xfId="29027"/>
    <cellStyle name="Vírgula 4 5 10 2" xfId="38170"/>
    <cellStyle name="Vírgula 4 5 11" xfId="33599"/>
    <cellStyle name="Vírgula 4 5 12" xfId="24456"/>
    <cellStyle name="Vírgula 4 5 13" xfId="19883"/>
    <cellStyle name="Vírgula 4 5 2" xfId="256"/>
    <cellStyle name="Vírgula 4 5 2 10" xfId="33628"/>
    <cellStyle name="Vírgula 4 5 2 11" xfId="24485"/>
    <cellStyle name="Vírgula 4 5 2 12" xfId="19912"/>
    <cellStyle name="Vírgula 4 5 2 2" xfId="517"/>
    <cellStyle name="Vírgula 4 5 2 2 10" xfId="24547"/>
    <cellStyle name="Vírgula 4 5 2 2 11" xfId="19974"/>
    <cellStyle name="Vírgula 4 5 2 2 2" xfId="1072"/>
    <cellStyle name="Vírgula 4 5 2 2 2 10" xfId="20103"/>
    <cellStyle name="Vírgula 4 5 2 2 2 2" xfId="2175"/>
    <cellStyle name="Vírgula 4 5 2 2 2 2 2" xfId="4365"/>
    <cellStyle name="Vírgula 4 5 2 2 2 2 2 2" xfId="10955"/>
    <cellStyle name="Vírgula 4 5 2 2 2 2 2 2 2" xfId="31528"/>
    <cellStyle name="Vírgula 4 5 2 2 2 2 2 2 2 2" xfId="40671"/>
    <cellStyle name="Vírgula 4 5 2 2 2 2 2 2 3" xfId="36100"/>
    <cellStyle name="Vírgula 4 5 2 2 2 2 2 2 4" xfId="26957"/>
    <cellStyle name="Vírgula 4 5 2 2 2 2 2 2 5" xfId="22384"/>
    <cellStyle name="Vírgula 4 5 2 2 2 2 2 3" xfId="17545"/>
    <cellStyle name="Vírgula 4 5 2 2 2 2 2 3 2" xfId="33049"/>
    <cellStyle name="Vírgula 4 5 2 2 2 2 2 3 2 2" xfId="42192"/>
    <cellStyle name="Vírgula 4 5 2 2 2 2 2 3 3" xfId="37621"/>
    <cellStyle name="Vírgula 4 5 2 2 2 2 2 3 4" xfId="28478"/>
    <cellStyle name="Vírgula 4 5 2 2 2 2 2 3 5" xfId="23905"/>
    <cellStyle name="Vírgula 4 5 2 2 2 2 2 4" xfId="30008"/>
    <cellStyle name="Vírgula 4 5 2 2 2 2 2 4 2" xfId="39151"/>
    <cellStyle name="Vírgula 4 5 2 2 2 2 2 5" xfId="34580"/>
    <cellStyle name="Vírgula 4 5 2 2 2 2 2 6" xfId="25437"/>
    <cellStyle name="Vírgula 4 5 2 2 2 2 2 7" xfId="20864"/>
    <cellStyle name="Vírgula 4 5 2 2 2 2 3" xfId="6563"/>
    <cellStyle name="Vírgula 4 5 2 2 2 2 3 2" xfId="13153"/>
    <cellStyle name="Vírgula 4 5 2 2 2 2 3 2 2" xfId="32034"/>
    <cellStyle name="Vírgula 4 5 2 2 2 2 3 2 2 2" xfId="41177"/>
    <cellStyle name="Vírgula 4 5 2 2 2 2 3 2 3" xfId="36606"/>
    <cellStyle name="Vírgula 4 5 2 2 2 2 3 2 4" xfId="27463"/>
    <cellStyle name="Vírgula 4 5 2 2 2 2 3 2 5" xfId="22890"/>
    <cellStyle name="Vírgula 4 5 2 2 2 2 3 3" xfId="19743"/>
    <cellStyle name="Vírgula 4 5 2 2 2 2 3 3 2" xfId="33555"/>
    <cellStyle name="Vírgula 4 5 2 2 2 2 3 3 2 2" xfId="42698"/>
    <cellStyle name="Vírgula 4 5 2 2 2 2 3 3 3" xfId="38127"/>
    <cellStyle name="Vírgula 4 5 2 2 2 2 3 3 4" xfId="28984"/>
    <cellStyle name="Vírgula 4 5 2 2 2 2 3 3 5" xfId="24411"/>
    <cellStyle name="Vírgula 4 5 2 2 2 2 3 4" xfId="30514"/>
    <cellStyle name="Vírgula 4 5 2 2 2 2 3 4 2" xfId="39657"/>
    <cellStyle name="Vírgula 4 5 2 2 2 2 3 5" xfId="35086"/>
    <cellStyle name="Vírgula 4 5 2 2 2 2 3 6" xfId="25943"/>
    <cellStyle name="Vírgula 4 5 2 2 2 2 3 7" xfId="21370"/>
    <cellStyle name="Vírgula 4 5 2 2 2 2 4" xfId="8766"/>
    <cellStyle name="Vírgula 4 5 2 2 2 2 4 2" xfId="31021"/>
    <cellStyle name="Vírgula 4 5 2 2 2 2 4 2 2" xfId="40164"/>
    <cellStyle name="Vírgula 4 5 2 2 2 2 4 3" xfId="35593"/>
    <cellStyle name="Vírgula 4 5 2 2 2 2 4 4" xfId="26450"/>
    <cellStyle name="Vírgula 4 5 2 2 2 2 4 5" xfId="21877"/>
    <cellStyle name="Vírgula 4 5 2 2 2 2 5" xfId="15356"/>
    <cellStyle name="Vírgula 4 5 2 2 2 2 5 2" xfId="32542"/>
    <cellStyle name="Vírgula 4 5 2 2 2 2 5 2 2" xfId="41685"/>
    <cellStyle name="Vírgula 4 5 2 2 2 2 5 3" xfId="37114"/>
    <cellStyle name="Vírgula 4 5 2 2 2 2 5 4" xfId="27971"/>
    <cellStyle name="Vírgula 4 5 2 2 2 2 5 5" xfId="23398"/>
    <cellStyle name="Vírgula 4 5 2 2 2 2 6" xfId="29501"/>
    <cellStyle name="Vírgula 4 5 2 2 2 2 6 2" xfId="38644"/>
    <cellStyle name="Vírgula 4 5 2 2 2 2 7" xfId="34073"/>
    <cellStyle name="Vírgula 4 5 2 2 2 2 8" xfId="24930"/>
    <cellStyle name="Vírgula 4 5 2 2 2 2 9" xfId="20357"/>
    <cellStyle name="Vírgula 4 5 2 2 2 3" xfId="3266"/>
    <cellStyle name="Vírgula 4 5 2 2 2 3 2" xfId="9856"/>
    <cellStyle name="Vírgula 4 5 2 2 2 3 2 2" xfId="31275"/>
    <cellStyle name="Vírgula 4 5 2 2 2 3 2 2 2" xfId="40418"/>
    <cellStyle name="Vírgula 4 5 2 2 2 3 2 3" xfId="35847"/>
    <cellStyle name="Vírgula 4 5 2 2 2 3 2 4" xfId="26704"/>
    <cellStyle name="Vírgula 4 5 2 2 2 3 2 5" xfId="22131"/>
    <cellStyle name="Vírgula 4 5 2 2 2 3 3" xfId="16446"/>
    <cellStyle name="Vírgula 4 5 2 2 2 3 3 2" xfId="32796"/>
    <cellStyle name="Vírgula 4 5 2 2 2 3 3 2 2" xfId="41939"/>
    <cellStyle name="Vírgula 4 5 2 2 2 3 3 3" xfId="37368"/>
    <cellStyle name="Vírgula 4 5 2 2 2 3 3 4" xfId="28225"/>
    <cellStyle name="Vírgula 4 5 2 2 2 3 3 5" xfId="23652"/>
    <cellStyle name="Vírgula 4 5 2 2 2 3 4" xfId="29755"/>
    <cellStyle name="Vírgula 4 5 2 2 2 3 4 2" xfId="38898"/>
    <cellStyle name="Vírgula 4 5 2 2 2 3 5" xfId="34327"/>
    <cellStyle name="Vírgula 4 5 2 2 2 3 6" xfId="25184"/>
    <cellStyle name="Vírgula 4 5 2 2 2 3 7" xfId="20611"/>
    <cellStyle name="Vírgula 4 5 2 2 2 4" xfId="5464"/>
    <cellStyle name="Vírgula 4 5 2 2 2 4 2" xfId="12054"/>
    <cellStyle name="Vírgula 4 5 2 2 2 4 2 2" xfId="31781"/>
    <cellStyle name="Vírgula 4 5 2 2 2 4 2 2 2" xfId="40924"/>
    <cellStyle name="Vírgula 4 5 2 2 2 4 2 3" xfId="36353"/>
    <cellStyle name="Vírgula 4 5 2 2 2 4 2 4" xfId="27210"/>
    <cellStyle name="Vírgula 4 5 2 2 2 4 2 5" xfId="22637"/>
    <cellStyle name="Vírgula 4 5 2 2 2 4 3" xfId="18644"/>
    <cellStyle name="Vírgula 4 5 2 2 2 4 3 2" xfId="33302"/>
    <cellStyle name="Vírgula 4 5 2 2 2 4 3 2 2" xfId="42445"/>
    <cellStyle name="Vírgula 4 5 2 2 2 4 3 3" xfId="37874"/>
    <cellStyle name="Vírgula 4 5 2 2 2 4 3 4" xfId="28731"/>
    <cellStyle name="Vírgula 4 5 2 2 2 4 3 5" xfId="24158"/>
    <cellStyle name="Vírgula 4 5 2 2 2 4 4" xfId="30261"/>
    <cellStyle name="Vírgula 4 5 2 2 2 4 4 2" xfId="39404"/>
    <cellStyle name="Vírgula 4 5 2 2 2 4 5" xfId="34833"/>
    <cellStyle name="Vírgula 4 5 2 2 2 4 6" xfId="25690"/>
    <cellStyle name="Vírgula 4 5 2 2 2 4 7" xfId="21117"/>
    <cellStyle name="Vírgula 4 5 2 2 2 5" xfId="7667"/>
    <cellStyle name="Vírgula 4 5 2 2 2 5 2" xfId="30768"/>
    <cellStyle name="Vírgula 4 5 2 2 2 5 2 2" xfId="39911"/>
    <cellStyle name="Vírgula 4 5 2 2 2 5 3" xfId="35340"/>
    <cellStyle name="Vírgula 4 5 2 2 2 5 4" xfId="26197"/>
    <cellStyle name="Vírgula 4 5 2 2 2 5 5" xfId="21624"/>
    <cellStyle name="Vírgula 4 5 2 2 2 6" xfId="14257"/>
    <cellStyle name="Vírgula 4 5 2 2 2 6 2" xfId="32289"/>
    <cellStyle name="Vírgula 4 5 2 2 2 6 2 2" xfId="41432"/>
    <cellStyle name="Vírgula 4 5 2 2 2 6 3" xfId="36861"/>
    <cellStyle name="Vírgula 4 5 2 2 2 6 4" xfId="27718"/>
    <cellStyle name="Vírgula 4 5 2 2 2 6 5" xfId="23145"/>
    <cellStyle name="Vírgula 4 5 2 2 2 7" xfId="29247"/>
    <cellStyle name="Vírgula 4 5 2 2 2 7 2" xfId="38390"/>
    <cellStyle name="Vírgula 4 5 2 2 2 8" xfId="33819"/>
    <cellStyle name="Vírgula 4 5 2 2 2 9" xfId="24676"/>
    <cellStyle name="Vírgula 4 5 2 2 3" xfId="1623"/>
    <cellStyle name="Vírgula 4 5 2 2 3 2" xfId="3814"/>
    <cellStyle name="Vírgula 4 5 2 2 3 2 2" xfId="10404"/>
    <cellStyle name="Vírgula 4 5 2 2 3 2 2 2" xfId="31399"/>
    <cellStyle name="Vírgula 4 5 2 2 3 2 2 2 2" xfId="40542"/>
    <cellStyle name="Vírgula 4 5 2 2 3 2 2 3" xfId="35971"/>
    <cellStyle name="Vírgula 4 5 2 2 3 2 2 4" xfId="26828"/>
    <cellStyle name="Vírgula 4 5 2 2 3 2 2 5" xfId="22255"/>
    <cellStyle name="Vírgula 4 5 2 2 3 2 3" xfId="16994"/>
    <cellStyle name="Vírgula 4 5 2 2 3 2 3 2" xfId="32920"/>
    <cellStyle name="Vírgula 4 5 2 2 3 2 3 2 2" xfId="42063"/>
    <cellStyle name="Vírgula 4 5 2 2 3 2 3 3" xfId="37492"/>
    <cellStyle name="Vírgula 4 5 2 2 3 2 3 4" xfId="28349"/>
    <cellStyle name="Vírgula 4 5 2 2 3 2 3 5" xfId="23776"/>
    <cellStyle name="Vírgula 4 5 2 2 3 2 4" xfId="29879"/>
    <cellStyle name="Vírgula 4 5 2 2 3 2 4 2" xfId="39022"/>
    <cellStyle name="Vírgula 4 5 2 2 3 2 5" xfId="34451"/>
    <cellStyle name="Vírgula 4 5 2 2 3 2 6" xfId="25308"/>
    <cellStyle name="Vírgula 4 5 2 2 3 2 7" xfId="20735"/>
    <cellStyle name="Vírgula 4 5 2 2 3 3" xfId="6012"/>
    <cellStyle name="Vírgula 4 5 2 2 3 3 2" xfId="12602"/>
    <cellStyle name="Vírgula 4 5 2 2 3 3 2 2" xfId="31905"/>
    <cellStyle name="Vírgula 4 5 2 2 3 3 2 2 2" xfId="41048"/>
    <cellStyle name="Vírgula 4 5 2 2 3 3 2 3" xfId="36477"/>
    <cellStyle name="Vírgula 4 5 2 2 3 3 2 4" xfId="27334"/>
    <cellStyle name="Vírgula 4 5 2 2 3 3 2 5" xfId="22761"/>
    <cellStyle name="Vírgula 4 5 2 2 3 3 3" xfId="19192"/>
    <cellStyle name="Vírgula 4 5 2 2 3 3 3 2" xfId="33426"/>
    <cellStyle name="Vírgula 4 5 2 2 3 3 3 2 2" xfId="42569"/>
    <cellStyle name="Vírgula 4 5 2 2 3 3 3 3" xfId="37998"/>
    <cellStyle name="Vírgula 4 5 2 2 3 3 3 4" xfId="28855"/>
    <cellStyle name="Vírgula 4 5 2 2 3 3 3 5" xfId="24282"/>
    <cellStyle name="Vírgula 4 5 2 2 3 3 4" xfId="30385"/>
    <cellStyle name="Vírgula 4 5 2 2 3 3 4 2" xfId="39528"/>
    <cellStyle name="Vírgula 4 5 2 2 3 3 5" xfId="34957"/>
    <cellStyle name="Vírgula 4 5 2 2 3 3 6" xfId="25814"/>
    <cellStyle name="Vírgula 4 5 2 2 3 3 7" xfId="21241"/>
    <cellStyle name="Vírgula 4 5 2 2 3 4" xfId="8215"/>
    <cellStyle name="Vírgula 4 5 2 2 3 4 2" xfId="30892"/>
    <cellStyle name="Vírgula 4 5 2 2 3 4 2 2" xfId="40035"/>
    <cellStyle name="Vírgula 4 5 2 2 3 4 3" xfId="35464"/>
    <cellStyle name="Vírgula 4 5 2 2 3 4 4" xfId="26321"/>
    <cellStyle name="Vírgula 4 5 2 2 3 4 5" xfId="21748"/>
    <cellStyle name="Vírgula 4 5 2 2 3 5" xfId="14805"/>
    <cellStyle name="Vírgula 4 5 2 2 3 5 2" xfId="32413"/>
    <cellStyle name="Vírgula 4 5 2 2 3 5 2 2" xfId="41556"/>
    <cellStyle name="Vírgula 4 5 2 2 3 5 3" xfId="36985"/>
    <cellStyle name="Vírgula 4 5 2 2 3 5 4" xfId="27842"/>
    <cellStyle name="Vírgula 4 5 2 2 3 5 5" xfId="23269"/>
    <cellStyle name="Vírgula 4 5 2 2 3 6" xfId="29372"/>
    <cellStyle name="Vírgula 4 5 2 2 3 6 2" xfId="38515"/>
    <cellStyle name="Vírgula 4 5 2 2 3 7" xfId="33944"/>
    <cellStyle name="Vírgula 4 5 2 2 3 8" xfId="24801"/>
    <cellStyle name="Vírgula 4 5 2 2 3 9" xfId="20228"/>
    <cellStyle name="Vírgula 4 5 2 2 4" xfId="2715"/>
    <cellStyle name="Vírgula 4 5 2 2 4 2" xfId="9305"/>
    <cellStyle name="Vírgula 4 5 2 2 4 2 2" xfId="31146"/>
    <cellStyle name="Vírgula 4 5 2 2 4 2 2 2" xfId="40289"/>
    <cellStyle name="Vírgula 4 5 2 2 4 2 3" xfId="35718"/>
    <cellStyle name="Vírgula 4 5 2 2 4 2 4" xfId="26575"/>
    <cellStyle name="Vírgula 4 5 2 2 4 2 5" xfId="22002"/>
    <cellStyle name="Vírgula 4 5 2 2 4 3" xfId="15895"/>
    <cellStyle name="Vírgula 4 5 2 2 4 3 2" xfId="32667"/>
    <cellStyle name="Vírgula 4 5 2 2 4 3 2 2" xfId="41810"/>
    <cellStyle name="Vírgula 4 5 2 2 4 3 3" xfId="37239"/>
    <cellStyle name="Vírgula 4 5 2 2 4 3 4" xfId="28096"/>
    <cellStyle name="Vírgula 4 5 2 2 4 3 5" xfId="23523"/>
    <cellStyle name="Vírgula 4 5 2 2 4 4" xfId="29626"/>
    <cellStyle name="Vírgula 4 5 2 2 4 4 2" xfId="38769"/>
    <cellStyle name="Vírgula 4 5 2 2 4 5" xfId="34198"/>
    <cellStyle name="Vírgula 4 5 2 2 4 6" xfId="25055"/>
    <cellStyle name="Vírgula 4 5 2 2 4 7" xfId="20482"/>
    <cellStyle name="Vírgula 4 5 2 2 5" xfId="4901"/>
    <cellStyle name="Vírgula 4 5 2 2 5 2" xfId="11491"/>
    <cellStyle name="Vírgula 4 5 2 2 5 2 2" xfId="31652"/>
    <cellStyle name="Vírgula 4 5 2 2 5 2 2 2" xfId="40795"/>
    <cellStyle name="Vírgula 4 5 2 2 5 2 3" xfId="36224"/>
    <cellStyle name="Vírgula 4 5 2 2 5 2 4" xfId="27081"/>
    <cellStyle name="Vírgula 4 5 2 2 5 2 5" xfId="22508"/>
    <cellStyle name="Vírgula 4 5 2 2 5 3" xfId="18081"/>
    <cellStyle name="Vírgula 4 5 2 2 5 3 2" xfId="33173"/>
    <cellStyle name="Vírgula 4 5 2 2 5 3 2 2" xfId="42316"/>
    <cellStyle name="Vírgula 4 5 2 2 5 3 3" xfId="37745"/>
    <cellStyle name="Vírgula 4 5 2 2 5 3 4" xfId="28602"/>
    <cellStyle name="Vírgula 4 5 2 2 5 3 5" xfId="24029"/>
    <cellStyle name="Vírgula 4 5 2 2 5 4" xfId="30132"/>
    <cellStyle name="Vírgula 4 5 2 2 5 4 2" xfId="39275"/>
    <cellStyle name="Vírgula 4 5 2 2 5 5" xfId="34704"/>
    <cellStyle name="Vírgula 4 5 2 2 5 6" xfId="25561"/>
    <cellStyle name="Vírgula 4 5 2 2 5 7" xfId="20988"/>
    <cellStyle name="Vírgula 4 5 2 2 6" xfId="7104"/>
    <cellStyle name="Vírgula 4 5 2 2 6 2" xfId="30639"/>
    <cellStyle name="Vírgula 4 5 2 2 6 2 2" xfId="39782"/>
    <cellStyle name="Vírgula 4 5 2 2 6 3" xfId="35211"/>
    <cellStyle name="Vírgula 4 5 2 2 6 4" xfId="26068"/>
    <cellStyle name="Vírgula 4 5 2 2 6 5" xfId="21495"/>
    <cellStyle name="Vírgula 4 5 2 2 7" xfId="13694"/>
    <cellStyle name="Vírgula 4 5 2 2 7 2" xfId="32160"/>
    <cellStyle name="Vírgula 4 5 2 2 7 2 2" xfId="41303"/>
    <cellStyle name="Vírgula 4 5 2 2 7 3" xfId="36732"/>
    <cellStyle name="Vírgula 4 5 2 2 7 4" xfId="27589"/>
    <cellStyle name="Vírgula 4 5 2 2 7 5" xfId="23016"/>
    <cellStyle name="Vírgula 4 5 2 2 8" xfId="29118"/>
    <cellStyle name="Vírgula 4 5 2 2 8 2" xfId="38261"/>
    <cellStyle name="Vírgula 4 5 2 2 9" xfId="33690"/>
    <cellStyle name="Vírgula 4 5 2 3" xfId="816"/>
    <cellStyle name="Vírgula 4 5 2 3 10" xfId="20043"/>
    <cellStyle name="Vírgula 4 5 2 3 2" xfId="1919"/>
    <cellStyle name="Vírgula 4 5 2 3 2 2" xfId="4109"/>
    <cellStyle name="Vírgula 4 5 2 3 2 2 2" xfId="10699"/>
    <cellStyle name="Vírgula 4 5 2 3 2 2 2 2" xfId="31468"/>
    <cellStyle name="Vírgula 4 5 2 3 2 2 2 2 2" xfId="40611"/>
    <cellStyle name="Vírgula 4 5 2 3 2 2 2 3" xfId="36040"/>
    <cellStyle name="Vírgula 4 5 2 3 2 2 2 4" xfId="26897"/>
    <cellStyle name="Vírgula 4 5 2 3 2 2 2 5" xfId="22324"/>
    <cellStyle name="Vírgula 4 5 2 3 2 2 3" xfId="17289"/>
    <cellStyle name="Vírgula 4 5 2 3 2 2 3 2" xfId="32989"/>
    <cellStyle name="Vírgula 4 5 2 3 2 2 3 2 2" xfId="42132"/>
    <cellStyle name="Vírgula 4 5 2 3 2 2 3 3" xfId="37561"/>
    <cellStyle name="Vírgula 4 5 2 3 2 2 3 4" xfId="28418"/>
    <cellStyle name="Vírgula 4 5 2 3 2 2 3 5" xfId="23845"/>
    <cellStyle name="Vírgula 4 5 2 3 2 2 4" xfId="29948"/>
    <cellStyle name="Vírgula 4 5 2 3 2 2 4 2" xfId="39091"/>
    <cellStyle name="Vírgula 4 5 2 3 2 2 5" xfId="34520"/>
    <cellStyle name="Vírgula 4 5 2 3 2 2 6" xfId="25377"/>
    <cellStyle name="Vírgula 4 5 2 3 2 2 7" xfId="20804"/>
    <cellStyle name="Vírgula 4 5 2 3 2 3" xfId="6307"/>
    <cellStyle name="Vírgula 4 5 2 3 2 3 2" xfId="12897"/>
    <cellStyle name="Vírgula 4 5 2 3 2 3 2 2" xfId="31974"/>
    <cellStyle name="Vírgula 4 5 2 3 2 3 2 2 2" xfId="41117"/>
    <cellStyle name="Vírgula 4 5 2 3 2 3 2 3" xfId="36546"/>
    <cellStyle name="Vírgula 4 5 2 3 2 3 2 4" xfId="27403"/>
    <cellStyle name="Vírgula 4 5 2 3 2 3 2 5" xfId="22830"/>
    <cellStyle name="Vírgula 4 5 2 3 2 3 3" xfId="19487"/>
    <cellStyle name="Vírgula 4 5 2 3 2 3 3 2" xfId="33495"/>
    <cellStyle name="Vírgula 4 5 2 3 2 3 3 2 2" xfId="42638"/>
    <cellStyle name="Vírgula 4 5 2 3 2 3 3 3" xfId="38067"/>
    <cellStyle name="Vírgula 4 5 2 3 2 3 3 4" xfId="28924"/>
    <cellStyle name="Vírgula 4 5 2 3 2 3 3 5" xfId="24351"/>
    <cellStyle name="Vírgula 4 5 2 3 2 3 4" xfId="30454"/>
    <cellStyle name="Vírgula 4 5 2 3 2 3 4 2" xfId="39597"/>
    <cellStyle name="Vírgula 4 5 2 3 2 3 5" xfId="35026"/>
    <cellStyle name="Vírgula 4 5 2 3 2 3 6" xfId="25883"/>
    <cellStyle name="Vírgula 4 5 2 3 2 3 7" xfId="21310"/>
    <cellStyle name="Vírgula 4 5 2 3 2 4" xfId="8510"/>
    <cellStyle name="Vírgula 4 5 2 3 2 4 2" xfId="30961"/>
    <cellStyle name="Vírgula 4 5 2 3 2 4 2 2" xfId="40104"/>
    <cellStyle name="Vírgula 4 5 2 3 2 4 3" xfId="35533"/>
    <cellStyle name="Vírgula 4 5 2 3 2 4 4" xfId="26390"/>
    <cellStyle name="Vírgula 4 5 2 3 2 4 5" xfId="21817"/>
    <cellStyle name="Vírgula 4 5 2 3 2 5" xfId="15100"/>
    <cellStyle name="Vírgula 4 5 2 3 2 5 2" xfId="32482"/>
    <cellStyle name="Vírgula 4 5 2 3 2 5 2 2" xfId="41625"/>
    <cellStyle name="Vírgula 4 5 2 3 2 5 3" xfId="37054"/>
    <cellStyle name="Vírgula 4 5 2 3 2 5 4" xfId="27911"/>
    <cellStyle name="Vírgula 4 5 2 3 2 5 5" xfId="23338"/>
    <cellStyle name="Vírgula 4 5 2 3 2 6" xfId="29441"/>
    <cellStyle name="Vírgula 4 5 2 3 2 6 2" xfId="38584"/>
    <cellStyle name="Vírgula 4 5 2 3 2 7" xfId="34013"/>
    <cellStyle name="Vírgula 4 5 2 3 2 8" xfId="24870"/>
    <cellStyle name="Vírgula 4 5 2 3 2 9" xfId="20297"/>
    <cellStyle name="Vírgula 4 5 2 3 3" xfId="3010"/>
    <cellStyle name="Vírgula 4 5 2 3 3 2" xfId="9600"/>
    <cellStyle name="Vírgula 4 5 2 3 3 2 2" xfId="31215"/>
    <cellStyle name="Vírgula 4 5 2 3 3 2 2 2" xfId="40358"/>
    <cellStyle name="Vírgula 4 5 2 3 3 2 3" xfId="35787"/>
    <cellStyle name="Vírgula 4 5 2 3 3 2 4" xfId="26644"/>
    <cellStyle name="Vírgula 4 5 2 3 3 2 5" xfId="22071"/>
    <cellStyle name="Vírgula 4 5 2 3 3 3" xfId="16190"/>
    <cellStyle name="Vírgula 4 5 2 3 3 3 2" xfId="32736"/>
    <cellStyle name="Vírgula 4 5 2 3 3 3 2 2" xfId="41879"/>
    <cellStyle name="Vírgula 4 5 2 3 3 3 3" xfId="37308"/>
    <cellStyle name="Vírgula 4 5 2 3 3 3 4" xfId="28165"/>
    <cellStyle name="Vírgula 4 5 2 3 3 3 5" xfId="23592"/>
    <cellStyle name="Vírgula 4 5 2 3 3 4" xfId="29695"/>
    <cellStyle name="Vírgula 4 5 2 3 3 4 2" xfId="38838"/>
    <cellStyle name="Vírgula 4 5 2 3 3 5" xfId="34267"/>
    <cellStyle name="Vírgula 4 5 2 3 3 6" xfId="25124"/>
    <cellStyle name="Vírgula 4 5 2 3 3 7" xfId="20551"/>
    <cellStyle name="Vírgula 4 5 2 3 4" xfId="5208"/>
    <cellStyle name="Vírgula 4 5 2 3 4 2" xfId="11798"/>
    <cellStyle name="Vírgula 4 5 2 3 4 2 2" xfId="31721"/>
    <cellStyle name="Vírgula 4 5 2 3 4 2 2 2" xfId="40864"/>
    <cellStyle name="Vírgula 4 5 2 3 4 2 3" xfId="36293"/>
    <cellStyle name="Vírgula 4 5 2 3 4 2 4" xfId="27150"/>
    <cellStyle name="Vírgula 4 5 2 3 4 2 5" xfId="22577"/>
    <cellStyle name="Vírgula 4 5 2 3 4 3" xfId="18388"/>
    <cellStyle name="Vírgula 4 5 2 3 4 3 2" xfId="33242"/>
    <cellStyle name="Vírgula 4 5 2 3 4 3 2 2" xfId="42385"/>
    <cellStyle name="Vírgula 4 5 2 3 4 3 3" xfId="37814"/>
    <cellStyle name="Vírgula 4 5 2 3 4 3 4" xfId="28671"/>
    <cellStyle name="Vírgula 4 5 2 3 4 3 5" xfId="24098"/>
    <cellStyle name="Vírgula 4 5 2 3 4 4" xfId="30201"/>
    <cellStyle name="Vírgula 4 5 2 3 4 4 2" xfId="39344"/>
    <cellStyle name="Vírgula 4 5 2 3 4 5" xfId="34773"/>
    <cellStyle name="Vírgula 4 5 2 3 4 6" xfId="25630"/>
    <cellStyle name="Vírgula 4 5 2 3 4 7" xfId="21057"/>
    <cellStyle name="Vírgula 4 5 2 3 5" xfId="7411"/>
    <cellStyle name="Vírgula 4 5 2 3 5 2" xfId="30708"/>
    <cellStyle name="Vírgula 4 5 2 3 5 2 2" xfId="39851"/>
    <cellStyle name="Vírgula 4 5 2 3 5 3" xfId="35280"/>
    <cellStyle name="Vírgula 4 5 2 3 5 4" xfId="26137"/>
    <cellStyle name="Vírgula 4 5 2 3 5 5" xfId="21564"/>
    <cellStyle name="Vírgula 4 5 2 3 6" xfId="14001"/>
    <cellStyle name="Vírgula 4 5 2 3 6 2" xfId="32229"/>
    <cellStyle name="Vírgula 4 5 2 3 6 2 2" xfId="41372"/>
    <cellStyle name="Vírgula 4 5 2 3 6 3" xfId="36801"/>
    <cellStyle name="Vírgula 4 5 2 3 6 4" xfId="27658"/>
    <cellStyle name="Vírgula 4 5 2 3 6 5" xfId="23085"/>
    <cellStyle name="Vírgula 4 5 2 3 7" xfId="29187"/>
    <cellStyle name="Vírgula 4 5 2 3 7 2" xfId="38330"/>
    <cellStyle name="Vírgula 4 5 2 3 8" xfId="33759"/>
    <cellStyle name="Vírgula 4 5 2 3 9" xfId="24616"/>
    <cellStyle name="Vírgula 4 5 2 4" xfId="1367"/>
    <cellStyle name="Vírgula 4 5 2 4 2" xfId="3558"/>
    <cellStyle name="Vírgula 4 5 2 4 2 2" xfId="10148"/>
    <cellStyle name="Vírgula 4 5 2 4 2 2 2" xfId="31339"/>
    <cellStyle name="Vírgula 4 5 2 4 2 2 2 2" xfId="40482"/>
    <cellStyle name="Vírgula 4 5 2 4 2 2 3" xfId="35911"/>
    <cellStyle name="Vírgula 4 5 2 4 2 2 4" xfId="26768"/>
    <cellStyle name="Vírgula 4 5 2 4 2 2 5" xfId="22195"/>
    <cellStyle name="Vírgula 4 5 2 4 2 3" xfId="16738"/>
    <cellStyle name="Vírgula 4 5 2 4 2 3 2" xfId="32860"/>
    <cellStyle name="Vírgula 4 5 2 4 2 3 2 2" xfId="42003"/>
    <cellStyle name="Vírgula 4 5 2 4 2 3 3" xfId="37432"/>
    <cellStyle name="Vírgula 4 5 2 4 2 3 4" xfId="28289"/>
    <cellStyle name="Vírgula 4 5 2 4 2 3 5" xfId="23716"/>
    <cellStyle name="Vírgula 4 5 2 4 2 4" xfId="29819"/>
    <cellStyle name="Vírgula 4 5 2 4 2 4 2" xfId="38962"/>
    <cellStyle name="Vírgula 4 5 2 4 2 5" xfId="34391"/>
    <cellStyle name="Vírgula 4 5 2 4 2 6" xfId="25248"/>
    <cellStyle name="Vírgula 4 5 2 4 2 7" xfId="20675"/>
    <cellStyle name="Vírgula 4 5 2 4 3" xfId="5756"/>
    <cellStyle name="Vírgula 4 5 2 4 3 2" xfId="12346"/>
    <cellStyle name="Vírgula 4 5 2 4 3 2 2" xfId="31845"/>
    <cellStyle name="Vírgula 4 5 2 4 3 2 2 2" xfId="40988"/>
    <cellStyle name="Vírgula 4 5 2 4 3 2 3" xfId="36417"/>
    <cellStyle name="Vírgula 4 5 2 4 3 2 4" xfId="27274"/>
    <cellStyle name="Vírgula 4 5 2 4 3 2 5" xfId="22701"/>
    <cellStyle name="Vírgula 4 5 2 4 3 3" xfId="18936"/>
    <cellStyle name="Vírgula 4 5 2 4 3 3 2" xfId="33366"/>
    <cellStyle name="Vírgula 4 5 2 4 3 3 2 2" xfId="42509"/>
    <cellStyle name="Vírgula 4 5 2 4 3 3 3" xfId="37938"/>
    <cellStyle name="Vírgula 4 5 2 4 3 3 4" xfId="28795"/>
    <cellStyle name="Vírgula 4 5 2 4 3 3 5" xfId="24222"/>
    <cellStyle name="Vírgula 4 5 2 4 3 4" xfId="30325"/>
    <cellStyle name="Vírgula 4 5 2 4 3 4 2" xfId="39468"/>
    <cellStyle name="Vírgula 4 5 2 4 3 5" xfId="34897"/>
    <cellStyle name="Vírgula 4 5 2 4 3 6" xfId="25754"/>
    <cellStyle name="Vírgula 4 5 2 4 3 7" xfId="21181"/>
    <cellStyle name="Vírgula 4 5 2 4 4" xfId="7959"/>
    <cellStyle name="Vírgula 4 5 2 4 4 2" xfId="30832"/>
    <cellStyle name="Vírgula 4 5 2 4 4 2 2" xfId="39975"/>
    <cellStyle name="Vírgula 4 5 2 4 4 3" xfId="35404"/>
    <cellStyle name="Vírgula 4 5 2 4 4 4" xfId="26261"/>
    <cellStyle name="Vírgula 4 5 2 4 4 5" xfId="21688"/>
    <cellStyle name="Vírgula 4 5 2 4 5" xfId="14549"/>
    <cellStyle name="Vírgula 4 5 2 4 5 2" xfId="32353"/>
    <cellStyle name="Vírgula 4 5 2 4 5 2 2" xfId="41496"/>
    <cellStyle name="Vírgula 4 5 2 4 5 3" xfId="36925"/>
    <cellStyle name="Vírgula 4 5 2 4 5 4" xfId="27782"/>
    <cellStyle name="Vírgula 4 5 2 4 5 5" xfId="23209"/>
    <cellStyle name="Vírgula 4 5 2 4 6" xfId="29312"/>
    <cellStyle name="Vírgula 4 5 2 4 6 2" xfId="38455"/>
    <cellStyle name="Vírgula 4 5 2 4 7" xfId="33884"/>
    <cellStyle name="Vírgula 4 5 2 4 8" xfId="24741"/>
    <cellStyle name="Vírgula 4 5 2 4 9" xfId="20168"/>
    <cellStyle name="Vírgula 4 5 2 5" xfId="2459"/>
    <cellStyle name="Vírgula 4 5 2 5 2" xfId="9049"/>
    <cellStyle name="Vírgula 4 5 2 5 2 2" xfId="31086"/>
    <cellStyle name="Vírgula 4 5 2 5 2 2 2" xfId="40229"/>
    <cellStyle name="Vírgula 4 5 2 5 2 3" xfId="35658"/>
    <cellStyle name="Vírgula 4 5 2 5 2 4" xfId="26515"/>
    <cellStyle name="Vírgula 4 5 2 5 2 5" xfId="21942"/>
    <cellStyle name="Vírgula 4 5 2 5 3" xfId="15639"/>
    <cellStyle name="Vírgula 4 5 2 5 3 2" xfId="32607"/>
    <cellStyle name="Vírgula 4 5 2 5 3 2 2" xfId="41750"/>
    <cellStyle name="Vírgula 4 5 2 5 3 3" xfId="37179"/>
    <cellStyle name="Vírgula 4 5 2 5 3 4" xfId="28036"/>
    <cellStyle name="Vírgula 4 5 2 5 3 5" xfId="23463"/>
    <cellStyle name="Vírgula 4 5 2 5 4" xfId="29566"/>
    <cellStyle name="Vírgula 4 5 2 5 4 2" xfId="38709"/>
    <cellStyle name="Vírgula 4 5 2 5 5" xfId="34138"/>
    <cellStyle name="Vírgula 4 5 2 5 6" xfId="24995"/>
    <cellStyle name="Vírgula 4 5 2 5 7" xfId="20422"/>
    <cellStyle name="Vírgula 4 5 2 6" xfId="4645"/>
    <cellStyle name="Vírgula 4 5 2 6 2" xfId="11235"/>
    <cellStyle name="Vírgula 4 5 2 6 2 2" xfId="31592"/>
    <cellStyle name="Vírgula 4 5 2 6 2 2 2" xfId="40735"/>
    <cellStyle name="Vírgula 4 5 2 6 2 3" xfId="36164"/>
    <cellStyle name="Vírgula 4 5 2 6 2 4" xfId="27021"/>
    <cellStyle name="Vírgula 4 5 2 6 2 5" xfId="22448"/>
    <cellStyle name="Vírgula 4 5 2 6 3" xfId="17825"/>
    <cellStyle name="Vírgula 4 5 2 6 3 2" xfId="33113"/>
    <cellStyle name="Vírgula 4 5 2 6 3 2 2" xfId="42256"/>
    <cellStyle name="Vírgula 4 5 2 6 3 3" xfId="37685"/>
    <cellStyle name="Vírgula 4 5 2 6 3 4" xfId="28542"/>
    <cellStyle name="Vírgula 4 5 2 6 3 5" xfId="23969"/>
    <cellStyle name="Vírgula 4 5 2 6 4" xfId="30072"/>
    <cellStyle name="Vírgula 4 5 2 6 4 2" xfId="39215"/>
    <cellStyle name="Vírgula 4 5 2 6 5" xfId="34644"/>
    <cellStyle name="Vírgula 4 5 2 6 6" xfId="25501"/>
    <cellStyle name="Vírgula 4 5 2 6 7" xfId="20928"/>
    <cellStyle name="Vírgula 4 5 2 7" xfId="6848"/>
    <cellStyle name="Vírgula 4 5 2 7 2" xfId="30579"/>
    <cellStyle name="Vírgula 4 5 2 7 2 2" xfId="39722"/>
    <cellStyle name="Vírgula 4 5 2 7 3" xfId="35151"/>
    <cellStyle name="Vírgula 4 5 2 7 4" xfId="26008"/>
    <cellStyle name="Vírgula 4 5 2 7 5" xfId="21435"/>
    <cellStyle name="Vírgula 4 5 2 8" xfId="13438"/>
    <cellStyle name="Vírgula 4 5 2 8 2" xfId="32100"/>
    <cellStyle name="Vírgula 4 5 2 8 2 2" xfId="41243"/>
    <cellStyle name="Vírgula 4 5 2 8 3" xfId="36672"/>
    <cellStyle name="Vírgula 4 5 2 8 4" xfId="27529"/>
    <cellStyle name="Vírgula 4 5 2 8 5" xfId="22956"/>
    <cellStyle name="Vírgula 4 5 2 9" xfId="29056"/>
    <cellStyle name="Vírgula 4 5 2 9 2" xfId="38199"/>
    <cellStyle name="Vírgula 4 5 3" xfId="401"/>
    <cellStyle name="Vírgula 4 5 3 10" xfId="24519"/>
    <cellStyle name="Vírgula 4 5 3 11" xfId="19946"/>
    <cellStyle name="Vírgula 4 5 3 2" xfId="956"/>
    <cellStyle name="Vírgula 4 5 3 2 10" xfId="20075"/>
    <cellStyle name="Vírgula 4 5 3 2 2" xfId="2059"/>
    <cellStyle name="Vírgula 4 5 3 2 2 2" xfId="4249"/>
    <cellStyle name="Vírgula 4 5 3 2 2 2 2" xfId="10839"/>
    <cellStyle name="Vírgula 4 5 3 2 2 2 2 2" xfId="31500"/>
    <cellStyle name="Vírgula 4 5 3 2 2 2 2 2 2" xfId="40643"/>
    <cellStyle name="Vírgula 4 5 3 2 2 2 2 3" xfId="36072"/>
    <cellStyle name="Vírgula 4 5 3 2 2 2 2 4" xfId="26929"/>
    <cellStyle name="Vírgula 4 5 3 2 2 2 2 5" xfId="22356"/>
    <cellStyle name="Vírgula 4 5 3 2 2 2 3" xfId="17429"/>
    <cellStyle name="Vírgula 4 5 3 2 2 2 3 2" xfId="33021"/>
    <cellStyle name="Vírgula 4 5 3 2 2 2 3 2 2" xfId="42164"/>
    <cellStyle name="Vírgula 4 5 3 2 2 2 3 3" xfId="37593"/>
    <cellStyle name="Vírgula 4 5 3 2 2 2 3 4" xfId="28450"/>
    <cellStyle name="Vírgula 4 5 3 2 2 2 3 5" xfId="23877"/>
    <cellStyle name="Vírgula 4 5 3 2 2 2 4" xfId="29980"/>
    <cellStyle name="Vírgula 4 5 3 2 2 2 4 2" xfId="39123"/>
    <cellStyle name="Vírgula 4 5 3 2 2 2 5" xfId="34552"/>
    <cellStyle name="Vírgula 4 5 3 2 2 2 6" xfId="25409"/>
    <cellStyle name="Vírgula 4 5 3 2 2 2 7" xfId="20836"/>
    <cellStyle name="Vírgula 4 5 3 2 2 3" xfId="6447"/>
    <cellStyle name="Vírgula 4 5 3 2 2 3 2" xfId="13037"/>
    <cellStyle name="Vírgula 4 5 3 2 2 3 2 2" xfId="32006"/>
    <cellStyle name="Vírgula 4 5 3 2 2 3 2 2 2" xfId="41149"/>
    <cellStyle name="Vírgula 4 5 3 2 2 3 2 3" xfId="36578"/>
    <cellStyle name="Vírgula 4 5 3 2 2 3 2 4" xfId="27435"/>
    <cellStyle name="Vírgula 4 5 3 2 2 3 2 5" xfId="22862"/>
    <cellStyle name="Vírgula 4 5 3 2 2 3 3" xfId="19627"/>
    <cellStyle name="Vírgula 4 5 3 2 2 3 3 2" xfId="33527"/>
    <cellStyle name="Vírgula 4 5 3 2 2 3 3 2 2" xfId="42670"/>
    <cellStyle name="Vírgula 4 5 3 2 2 3 3 3" xfId="38099"/>
    <cellStyle name="Vírgula 4 5 3 2 2 3 3 4" xfId="28956"/>
    <cellStyle name="Vírgula 4 5 3 2 2 3 3 5" xfId="24383"/>
    <cellStyle name="Vírgula 4 5 3 2 2 3 4" xfId="30486"/>
    <cellStyle name="Vírgula 4 5 3 2 2 3 4 2" xfId="39629"/>
    <cellStyle name="Vírgula 4 5 3 2 2 3 5" xfId="35058"/>
    <cellStyle name="Vírgula 4 5 3 2 2 3 6" xfId="25915"/>
    <cellStyle name="Vírgula 4 5 3 2 2 3 7" xfId="21342"/>
    <cellStyle name="Vírgula 4 5 3 2 2 4" xfId="8650"/>
    <cellStyle name="Vírgula 4 5 3 2 2 4 2" xfId="30993"/>
    <cellStyle name="Vírgula 4 5 3 2 2 4 2 2" xfId="40136"/>
    <cellStyle name="Vírgula 4 5 3 2 2 4 3" xfId="35565"/>
    <cellStyle name="Vírgula 4 5 3 2 2 4 4" xfId="26422"/>
    <cellStyle name="Vírgula 4 5 3 2 2 4 5" xfId="21849"/>
    <cellStyle name="Vírgula 4 5 3 2 2 5" xfId="15240"/>
    <cellStyle name="Vírgula 4 5 3 2 2 5 2" xfId="32514"/>
    <cellStyle name="Vírgula 4 5 3 2 2 5 2 2" xfId="41657"/>
    <cellStyle name="Vírgula 4 5 3 2 2 5 3" xfId="37086"/>
    <cellStyle name="Vírgula 4 5 3 2 2 5 4" xfId="27943"/>
    <cellStyle name="Vírgula 4 5 3 2 2 5 5" xfId="23370"/>
    <cellStyle name="Vírgula 4 5 3 2 2 6" xfId="29473"/>
    <cellStyle name="Vírgula 4 5 3 2 2 6 2" xfId="38616"/>
    <cellStyle name="Vírgula 4 5 3 2 2 7" xfId="34045"/>
    <cellStyle name="Vírgula 4 5 3 2 2 8" xfId="24902"/>
    <cellStyle name="Vírgula 4 5 3 2 2 9" xfId="20329"/>
    <cellStyle name="Vírgula 4 5 3 2 3" xfId="3150"/>
    <cellStyle name="Vírgula 4 5 3 2 3 2" xfId="9740"/>
    <cellStyle name="Vírgula 4 5 3 2 3 2 2" xfId="31247"/>
    <cellStyle name="Vírgula 4 5 3 2 3 2 2 2" xfId="40390"/>
    <cellStyle name="Vírgula 4 5 3 2 3 2 3" xfId="35819"/>
    <cellStyle name="Vírgula 4 5 3 2 3 2 4" xfId="26676"/>
    <cellStyle name="Vírgula 4 5 3 2 3 2 5" xfId="22103"/>
    <cellStyle name="Vírgula 4 5 3 2 3 3" xfId="16330"/>
    <cellStyle name="Vírgula 4 5 3 2 3 3 2" xfId="32768"/>
    <cellStyle name="Vírgula 4 5 3 2 3 3 2 2" xfId="41911"/>
    <cellStyle name="Vírgula 4 5 3 2 3 3 3" xfId="37340"/>
    <cellStyle name="Vírgula 4 5 3 2 3 3 4" xfId="28197"/>
    <cellStyle name="Vírgula 4 5 3 2 3 3 5" xfId="23624"/>
    <cellStyle name="Vírgula 4 5 3 2 3 4" xfId="29727"/>
    <cellStyle name="Vírgula 4 5 3 2 3 4 2" xfId="38870"/>
    <cellStyle name="Vírgula 4 5 3 2 3 5" xfId="34299"/>
    <cellStyle name="Vírgula 4 5 3 2 3 6" xfId="25156"/>
    <cellStyle name="Vírgula 4 5 3 2 3 7" xfId="20583"/>
    <cellStyle name="Vírgula 4 5 3 2 4" xfId="5348"/>
    <cellStyle name="Vírgula 4 5 3 2 4 2" xfId="11938"/>
    <cellStyle name="Vírgula 4 5 3 2 4 2 2" xfId="31753"/>
    <cellStyle name="Vírgula 4 5 3 2 4 2 2 2" xfId="40896"/>
    <cellStyle name="Vírgula 4 5 3 2 4 2 3" xfId="36325"/>
    <cellStyle name="Vírgula 4 5 3 2 4 2 4" xfId="27182"/>
    <cellStyle name="Vírgula 4 5 3 2 4 2 5" xfId="22609"/>
    <cellStyle name="Vírgula 4 5 3 2 4 3" xfId="18528"/>
    <cellStyle name="Vírgula 4 5 3 2 4 3 2" xfId="33274"/>
    <cellStyle name="Vírgula 4 5 3 2 4 3 2 2" xfId="42417"/>
    <cellStyle name="Vírgula 4 5 3 2 4 3 3" xfId="37846"/>
    <cellStyle name="Vírgula 4 5 3 2 4 3 4" xfId="28703"/>
    <cellStyle name="Vírgula 4 5 3 2 4 3 5" xfId="24130"/>
    <cellStyle name="Vírgula 4 5 3 2 4 4" xfId="30233"/>
    <cellStyle name="Vírgula 4 5 3 2 4 4 2" xfId="39376"/>
    <cellStyle name="Vírgula 4 5 3 2 4 5" xfId="34805"/>
    <cellStyle name="Vírgula 4 5 3 2 4 6" xfId="25662"/>
    <cellStyle name="Vírgula 4 5 3 2 4 7" xfId="21089"/>
    <cellStyle name="Vírgula 4 5 3 2 5" xfId="7551"/>
    <cellStyle name="Vírgula 4 5 3 2 5 2" xfId="30740"/>
    <cellStyle name="Vírgula 4 5 3 2 5 2 2" xfId="39883"/>
    <cellStyle name="Vírgula 4 5 3 2 5 3" xfId="35312"/>
    <cellStyle name="Vírgula 4 5 3 2 5 4" xfId="26169"/>
    <cellStyle name="Vírgula 4 5 3 2 5 5" xfId="21596"/>
    <cellStyle name="Vírgula 4 5 3 2 6" xfId="14141"/>
    <cellStyle name="Vírgula 4 5 3 2 6 2" xfId="32261"/>
    <cellStyle name="Vírgula 4 5 3 2 6 2 2" xfId="41404"/>
    <cellStyle name="Vírgula 4 5 3 2 6 3" xfId="36833"/>
    <cellStyle name="Vírgula 4 5 3 2 6 4" xfId="27690"/>
    <cellStyle name="Vírgula 4 5 3 2 6 5" xfId="23117"/>
    <cellStyle name="Vírgula 4 5 3 2 7" xfId="29219"/>
    <cellStyle name="Vírgula 4 5 3 2 7 2" xfId="38362"/>
    <cellStyle name="Vírgula 4 5 3 2 8" xfId="33791"/>
    <cellStyle name="Vírgula 4 5 3 2 9" xfId="24648"/>
    <cellStyle name="Vírgula 4 5 3 3" xfId="1507"/>
    <cellStyle name="Vírgula 4 5 3 3 2" xfId="3698"/>
    <cellStyle name="Vírgula 4 5 3 3 2 2" xfId="10288"/>
    <cellStyle name="Vírgula 4 5 3 3 2 2 2" xfId="31371"/>
    <cellStyle name="Vírgula 4 5 3 3 2 2 2 2" xfId="40514"/>
    <cellStyle name="Vírgula 4 5 3 3 2 2 3" xfId="35943"/>
    <cellStyle name="Vírgula 4 5 3 3 2 2 4" xfId="26800"/>
    <cellStyle name="Vírgula 4 5 3 3 2 2 5" xfId="22227"/>
    <cellStyle name="Vírgula 4 5 3 3 2 3" xfId="16878"/>
    <cellStyle name="Vírgula 4 5 3 3 2 3 2" xfId="32892"/>
    <cellStyle name="Vírgula 4 5 3 3 2 3 2 2" xfId="42035"/>
    <cellStyle name="Vírgula 4 5 3 3 2 3 3" xfId="37464"/>
    <cellStyle name="Vírgula 4 5 3 3 2 3 4" xfId="28321"/>
    <cellStyle name="Vírgula 4 5 3 3 2 3 5" xfId="23748"/>
    <cellStyle name="Vírgula 4 5 3 3 2 4" xfId="29851"/>
    <cellStyle name="Vírgula 4 5 3 3 2 4 2" xfId="38994"/>
    <cellStyle name="Vírgula 4 5 3 3 2 5" xfId="34423"/>
    <cellStyle name="Vírgula 4 5 3 3 2 6" xfId="25280"/>
    <cellStyle name="Vírgula 4 5 3 3 2 7" xfId="20707"/>
    <cellStyle name="Vírgula 4 5 3 3 3" xfId="5896"/>
    <cellStyle name="Vírgula 4 5 3 3 3 2" xfId="12486"/>
    <cellStyle name="Vírgula 4 5 3 3 3 2 2" xfId="31877"/>
    <cellStyle name="Vírgula 4 5 3 3 3 2 2 2" xfId="41020"/>
    <cellStyle name="Vírgula 4 5 3 3 3 2 3" xfId="36449"/>
    <cellStyle name="Vírgula 4 5 3 3 3 2 4" xfId="27306"/>
    <cellStyle name="Vírgula 4 5 3 3 3 2 5" xfId="22733"/>
    <cellStyle name="Vírgula 4 5 3 3 3 3" xfId="19076"/>
    <cellStyle name="Vírgula 4 5 3 3 3 3 2" xfId="33398"/>
    <cellStyle name="Vírgula 4 5 3 3 3 3 2 2" xfId="42541"/>
    <cellStyle name="Vírgula 4 5 3 3 3 3 3" xfId="37970"/>
    <cellStyle name="Vírgula 4 5 3 3 3 3 4" xfId="28827"/>
    <cellStyle name="Vírgula 4 5 3 3 3 3 5" xfId="24254"/>
    <cellStyle name="Vírgula 4 5 3 3 3 4" xfId="30357"/>
    <cellStyle name="Vírgula 4 5 3 3 3 4 2" xfId="39500"/>
    <cellStyle name="Vírgula 4 5 3 3 3 5" xfId="34929"/>
    <cellStyle name="Vírgula 4 5 3 3 3 6" xfId="25786"/>
    <cellStyle name="Vírgula 4 5 3 3 3 7" xfId="21213"/>
    <cellStyle name="Vírgula 4 5 3 3 4" xfId="8099"/>
    <cellStyle name="Vírgula 4 5 3 3 4 2" xfId="30864"/>
    <cellStyle name="Vírgula 4 5 3 3 4 2 2" xfId="40007"/>
    <cellStyle name="Vírgula 4 5 3 3 4 3" xfId="35436"/>
    <cellStyle name="Vírgula 4 5 3 3 4 4" xfId="26293"/>
    <cellStyle name="Vírgula 4 5 3 3 4 5" xfId="21720"/>
    <cellStyle name="Vírgula 4 5 3 3 5" xfId="14689"/>
    <cellStyle name="Vírgula 4 5 3 3 5 2" xfId="32385"/>
    <cellStyle name="Vírgula 4 5 3 3 5 2 2" xfId="41528"/>
    <cellStyle name="Vírgula 4 5 3 3 5 3" xfId="36957"/>
    <cellStyle name="Vírgula 4 5 3 3 5 4" xfId="27814"/>
    <cellStyle name="Vírgula 4 5 3 3 5 5" xfId="23241"/>
    <cellStyle name="Vírgula 4 5 3 3 6" xfId="29344"/>
    <cellStyle name="Vírgula 4 5 3 3 6 2" xfId="38487"/>
    <cellStyle name="Vírgula 4 5 3 3 7" xfId="33916"/>
    <cellStyle name="Vírgula 4 5 3 3 8" xfId="24773"/>
    <cellStyle name="Vírgula 4 5 3 3 9" xfId="20200"/>
    <cellStyle name="Vírgula 4 5 3 4" xfId="2599"/>
    <cellStyle name="Vírgula 4 5 3 4 2" xfId="9189"/>
    <cellStyle name="Vírgula 4 5 3 4 2 2" xfId="31118"/>
    <cellStyle name="Vírgula 4 5 3 4 2 2 2" xfId="40261"/>
    <cellStyle name="Vírgula 4 5 3 4 2 3" xfId="35690"/>
    <cellStyle name="Vírgula 4 5 3 4 2 4" xfId="26547"/>
    <cellStyle name="Vírgula 4 5 3 4 2 5" xfId="21974"/>
    <cellStyle name="Vírgula 4 5 3 4 3" xfId="15779"/>
    <cellStyle name="Vírgula 4 5 3 4 3 2" xfId="32639"/>
    <cellStyle name="Vírgula 4 5 3 4 3 2 2" xfId="41782"/>
    <cellStyle name="Vírgula 4 5 3 4 3 3" xfId="37211"/>
    <cellStyle name="Vírgula 4 5 3 4 3 4" xfId="28068"/>
    <cellStyle name="Vírgula 4 5 3 4 3 5" xfId="23495"/>
    <cellStyle name="Vírgula 4 5 3 4 4" xfId="29598"/>
    <cellStyle name="Vírgula 4 5 3 4 4 2" xfId="38741"/>
    <cellStyle name="Vírgula 4 5 3 4 5" xfId="34170"/>
    <cellStyle name="Vírgula 4 5 3 4 6" xfId="25027"/>
    <cellStyle name="Vírgula 4 5 3 4 7" xfId="20454"/>
    <cellStyle name="Vírgula 4 5 3 5" xfId="4785"/>
    <cellStyle name="Vírgula 4 5 3 5 2" xfId="11375"/>
    <cellStyle name="Vírgula 4 5 3 5 2 2" xfId="31624"/>
    <cellStyle name="Vírgula 4 5 3 5 2 2 2" xfId="40767"/>
    <cellStyle name="Vírgula 4 5 3 5 2 3" xfId="36196"/>
    <cellStyle name="Vírgula 4 5 3 5 2 4" xfId="27053"/>
    <cellStyle name="Vírgula 4 5 3 5 2 5" xfId="22480"/>
    <cellStyle name="Vírgula 4 5 3 5 3" xfId="17965"/>
    <cellStyle name="Vírgula 4 5 3 5 3 2" xfId="33145"/>
    <cellStyle name="Vírgula 4 5 3 5 3 2 2" xfId="42288"/>
    <cellStyle name="Vírgula 4 5 3 5 3 3" xfId="37717"/>
    <cellStyle name="Vírgula 4 5 3 5 3 4" xfId="28574"/>
    <cellStyle name="Vírgula 4 5 3 5 3 5" xfId="24001"/>
    <cellStyle name="Vírgula 4 5 3 5 4" xfId="30104"/>
    <cellStyle name="Vírgula 4 5 3 5 4 2" xfId="39247"/>
    <cellStyle name="Vírgula 4 5 3 5 5" xfId="34676"/>
    <cellStyle name="Vírgula 4 5 3 5 6" xfId="25533"/>
    <cellStyle name="Vírgula 4 5 3 5 7" xfId="20960"/>
    <cellStyle name="Vírgula 4 5 3 6" xfId="6988"/>
    <cellStyle name="Vírgula 4 5 3 6 2" xfId="30611"/>
    <cellStyle name="Vírgula 4 5 3 6 2 2" xfId="39754"/>
    <cellStyle name="Vírgula 4 5 3 6 3" xfId="35183"/>
    <cellStyle name="Vírgula 4 5 3 6 4" xfId="26040"/>
    <cellStyle name="Vírgula 4 5 3 6 5" xfId="21467"/>
    <cellStyle name="Vírgula 4 5 3 7" xfId="13578"/>
    <cellStyle name="Vírgula 4 5 3 7 2" xfId="32132"/>
    <cellStyle name="Vírgula 4 5 3 7 2 2" xfId="41275"/>
    <cellStyle name="Vírgula 4 5 3 7 3" xfId="36704"/>
    <cellStyle name="Vírgula 4 5 3 7 4" xfId="27561"/>
    <cellStyle name="Vírgula 4 5 3 7 5" xfId="22988"/>
    <cellStyle name="Vírgula 4 5 3 8" xfId="29090"/>
    <cellStyle name="Vírgula 4 5 3 8 2" xfId="38233"/>
    <cellStyle name="Vírgula 4 5 3 9" xfId="33662"/>
    <cellStyle name="Vírgula 4 5 4" xfId="712"/>
    <cellStyle name="Vírgula 4 5 4 10" xfId="20015"/>
    <cellStyle name="Vírgula 4 5 4 2" xfId="1815"/>
    <cellStyle name="Vírgula 4 5 4 2 2" xfId="4005"/>
    <cellStyle name="Vírgula 4 5 4 2 2 2" xfId="10595"/>
    <cellStyle name="Vírgula 4 5 4 2 2 2 2" xfId="31440"/>
    <cellStyle name="Vírgula 4 5 4 2 2 2 2 2" xfId="40583"/>
    <cellStyle name="Vírgula 4 5 4 2 2 2 3" xfId="36012"/>
    <cellStyle name="Vírgula 4 5 4 2 2 2 4" xfId="26869"/>
    <cellStyle name="Vírgula 4 5 4 2 2 2 5" xfId="22296"/>
    <cellStyle name="Vírgula 4 5 4 2 2 3" xfId="17185"/>
    <cellStyle name="Vírgula 4 5 4 2 2 3 2" xfId="32961"/>
    <cellStyle name="Vírgula 4 5 4 2 2 3 2 2" xfId="42104"/>
    <cellStyle name="Vírgula 4 5 4 2 2 3 3" xfId="37533"/>
    <cellStyle name="Vírgula 4 5 4 2 2 3 4" xfId="28390"/>
    <cellStyle name="Vírgula 4 5 4 2 2 3 5" xfId="23817"/>
    <cellStyle name="Vírgula 4 5 4 2 2 4" xfId="29920"/>
    <cellStyle name="Vírgula 4 5 4 2 2 4 2" xfId="39063"/>
    <cellStyle name="Vírgula 4 5 4 2 2 5" xfId="34492"/>
    <cellStyle name="Vírgula 4 5 4 2 2 6" xfId="25349"/>
    <cellStyle name="Vírgula 4 5 4 2 2 7" xfId="20776"/>
    <cellStyle name="Vírgula 4 5 4 2 3" xfId="6203"/>
    <cellStyle name="Vírgula 4 5 4 2 3 2" xfId="12793"/>
    <cellStyle name="Vírgula 4 5 4 2 3 2 2" xfId="31946"/>
    <cellStyle name="Vírgula 4 5 4 2 3 2 2 2" xfId="41089"/>
    <cellStyle name="Vírgula 4 5 4 2 3 2 3" xfId="36518"/>
    <cellStyle name="Vírgula 4 5 4 2 3 2 4" xfId="27375"/>
    <cellStyle name="Vírgula 4 5 4 2 3 2 5" xfId="22802"/>
    <cellStyle name="Vírgula 4 5 4 2 3 3" xfId="19383"/>
    <cellStyle name="Vírgula 4 5 4 2 3 3 2" xfId="33467"/>
    <cellStyle name="Vírgula 4 5 4 2 3 3 2 2" xfId="42610"/>
    <cellStyle name="Vírgula 4 5 4 2 3 3 3" xfId="38039"/>
    <cellStyle name="Vírgula 4 5 4 2 3 3 4" xfId="28896"/>
    <cellStyle name="Vírgula 4 5 4 2 3 3 5" xfId="24323"/>
    <cellStyle name="Vírgula 4 5 4 2 3 4" xfId="30426"/>
    <cellStyle name="Vírgula 4 5 4 2 3 4 2" xfId="39569"/>
    <cellStyle name="Vírgula 4 5 4 2 3 5" xfId="34998"/>
    <cellStyle name="Vírgula 4 5 4 2 3 6" xfId="25855"/>
    <cellStyle name="Vírgula 4 5 4 2 3 7" xfId="21282"/>
    <cellStyle name="Vírgula 4 5 4 2 4" xfId="8406"/>
    <cellStyle name="Vírgula 4 5 4 2 4 2" xfId="30933"/>
    <cellStyle name="Vírgula 4 5 4 2 4 2 2" xfId="40076"/>
    <cellStyle name="Vírgula 4 5 4 2 4 3" xfId="35505"/>
    <cellStyle name="Vírgula 4 5 4 2 4 4" xfId="26362"/>
    <cellStyle name="Vírgula 4 5 4 2 4 5" xfId="21789"/>
    <cellStyle name="Vírgula 4 5 4 2 5" xfId="14996"/>
    <cellStyle name="Vírgula 4 5 4 2 5 2" xfId="32454"/>
    <cellStyle name="Vírgula 4 5 4 2 5 2 2" xfId="41597"/>
    <cellStyle name="Vírgula 4 5 4 2 5 3" xfId="37026"/>
    <cellStyle name="Vírgula 4 5 4 2 5 4" xfId="27883"/>
    <cellStyle name="Vírgula 4 5 4 2 5 5" xfId="23310"/>
    <cellStyle name="Vírgula 4 5 4 2 6" xfId="29413"/>
    <cellStyle name="Vírgula 4 5 4 2 6 2" xfId="38556"/>
    <cellStyle name="Vírgula 4 5 4 2 7" xfId="33985"/>
    <cellStyle name="Vírgula 4 5 4 2 8" xfId="24842"/>
    <cellStyle name="Vírgula 4 5 4 2 9" xfId="20269"/>
    <cellStyle name="Vírgula 4 5 4 3" xfId="2906"/>
    <cellStyle name="Vírgula 4 5 4 3 2" xfId="9496"/>
    <cellStyle name="Vírgula 4 5 4 3 2 2" xfId="31187"/>
    <cellStyle name="Vírgula 4 5 4 3 2 2 2" xfId="40330"/>
    <cellStyle name="Vírgula 4 5 4 3 2 3" xfId="35759"/>
    <cellStyle name="Vírgula 4 5 4 3 2 4" xfId="26616"/>
    <cellStyle name="Vírgula 4 5 4 3 2 5" xfId="22043"/>
    <cellStyle name="Vírgula 4 5 4 3 3" xfId="16086"/>
    <cellStyle name="Vírgula 4 5 4 3 3 2" xfId="32708"/>
    <cellStyle name="Vírgula 4 5 4 3 3 2 2" xfId="41851"/>
    <cellStyle name="Vírgula 4 5 4 3 3 3" xfId="37280"/>
    <cellStyle name="Vírgula 4 5 4 3 3 4" xfId="28137"/>
    <cellStyle name="Vírgula 4 5 4 3 3 5" xfId="23564"/>
    <cellStyle name="Vírgula 4 5 4 3 4" xfId="29667"/>
    <cellStyle name="Vírgula 4 5 4 3 4 2" xfId="38810"/>
    <cellStyle name="Vírgula 4 5 4 3 5" xfId="34239"/>
    <cellStyle name="Vírgula 4 5 4 3 6" xfId="25096"/>
    <cellStyle name="Vírgula 4 5 4 3 7" xfId="20523"/>
    <cellStyle name="Vírgula 4 5 4 4" xfId="5104"/>
    <cellStyle name="Vírgula 4 5 4 4 2" xfId="11694"/>
    <cellStyle name="Vírgula 4 5 4 4 2 2" xfId="31693"/>
    <cellStyle name="Vírgula 4 5 4 4 2 2 2" xfId="40836"/>
    <cellStyle name="Vírgula 4 5 4 4 2 3" xfId="36265"/>
    <cellStyle name="Vírgula 4 5 4 4 2 4" xfId="27122"/>
    <cellStyle name="Vírgula 4 5 4 4 2 5" xfId="22549"/>
    <cellStyle name="Vírgula 4 5 4 4 3" xfId="18284"/>
    <cellStyle name="Vírgula 4 5 4 4 3 2" xfId="33214"/>
    <cellStyle name="Vírgula 4 5 4 4 3 2 2" xfId="42357"/>
    <cellStyle name="Vírgula 4 5 4 4 3 3" xfId="37786"/>
    <cellStyle name="Vírgula 4 5 4 4 3 4" xfId="28643"/>
    <cellStyle name="Vírgula 4 5 4 4 3 5" xfId="24070"/>
    <cellStyle name="Vírgula 4 5 4 4 4" xfId="30173"/>
    <cellStyle name="Vírgula 4 5 4 4 4 2" xfId="39316"/>
    <cellStyle name="Vírgula 4 5 4 4 5" xfId="34745"/>
    <cellStyle name="Vírgula 4 5 4 4 6" xfId="25602"/>
    <cellStyle name="Vírgula 4 5 4 4 7" xfId="21029"/>
    <cellStyle name="Vírgula 4 5 4 5" xfId="7307"/>
    <cellStyle name="Vírgula 4 5 4 5 2" xfId="30680"/>
    <cellStyle name="Vírgula 4 5 4 5 2 2" xfId="39823"/>
    <cellStyle name="Vírgula 4 5 4 5 3" xfId="35252"/>
    <cellStyle name="Vírgula 4 5 4 5 4" xfId="26109"/>
    <cellStyle name="Vírgula 4 5 4 5 5" xfId="21536"/>
    <cellStyle name="Vírgula 4 5 4 6" xfId="13897"/>
    <cellStyle name="Vírgula 4 5 4 6 2" xfId="32201"/>
    <cellStyle name="Vírgula 4 5 4 6 2 2" xfId="41344"/>
    <cellStyle name="Vírgula 4 5 4 6 3" xfId="36773"/>
    <cellStyle name="Vírgula 4 5 4 6 4" xfId="27630"/>
    <cellStyle name="Vírgula 4 5 4 6 5" xfId="23057"/>
    <cellStyle name="Vírgula 4 5 4 7" xfId="29159"/>
    <cellStyle name="Vírgula 4 5 4 7 2" xfId="38302"/>
    <cellStyle name="Vírgula 4 5 4 8" xfId="33731"/>
    <cellStyle name="Vírgula 4 5 4 9" xfId="24588"/>
    <cellStyle name="Vírgula 4 5 5" xfId="1251"/>
    <cellStyle name="Vírgula 4 5 5 2" xfId="3442"/>
    <cellStyle name="Vírgula 4 5 5 2 2" xfId="10032"/>
    <cellStyle name="Vírgula 4 5 5 2 2 2" xfId="31311"/>
    <cellStyle name="Vírgula 4 5 5 2 2 2 2" xfId="40454"/>
    <cellStyle name="Vírgula 4 5 5 2 2 3" xfId="35883"/>
    <cellStyle name="Vírgula 4 5 5 2 2 4" xfId="26740"/>
    <cellStyle name="Vírgula 4 5 5 2 2 5" xfId="22167"/>
    <cellStyle name="Vírgula 4 5 5 2 3" xfId="16622"/>
    <cellStyle name="Vírgula 4 5 5 2 3 2" xfId="32832"/>
    <cellStyle name="Vírgula 4 5 5 2 3 2 2" xfId="41975"/>
    <cellStyle name="Vírgula 4 5 5 2 3 3" xfId="37404"/>
    <cellStyle name="Vírgula 4 5 5 2 3 4" xfId="28261"/>
    <cellStyle name="Vírgula 4 5 5 2 3 5" xfId="23688"/>
    <cellStyle name="Vírgula 4 5 5 2 4" xfId="29791"/>
    <cellStyle name="Vírgula 4 5 5 2 4 2" xfId="38934"/>
    <cellStyle name="Vírgula 4 5 5 2 5" xfId="34363"/>
    <cellStyle name="Vírgula 4 5 5 2 6" xfId="25220"/>
    <cellStyle name="Vírgula 4 5 5 2 7" xfId="20647"/>
    <cellStyle name="Vírgula 4 5 5 3" xfId="5640"/>
    <cellStyle name="Vírgula 4 5 5 3 2" xfId="12230"/>
    <cellStyle name="Vírgula 4 5 5 3 2 2" xfId="31817"/>
    <cellStyle name="Vírgula 4 5 5 3 2 2 2" xfId="40960"/>
    <cellStyle name="Vírgula 4 5 5 3 2 3" xfId="36389"/>
    <cellStyle name="Vírgula 4 5 5 3 2 4" xfId="27246"/>
    <cellStyle name="Vírgula 4 5 5 3 2 5" xfId="22673"/>
    <cellStyle name="Vírgula 4 5 5 3 3" xfId="18820"/>
    <cellStyle name="Vírgula 4 5 5 3 3 2" xfId="33338"/>
    <cellStyle name="Vírgula 4 5 5 3 3 2 2" xfId="42481"/>
    <cellStyle name="Vírgula 4 5 5 3 3 3" xfId="37910"/>
    <cellStyle name="Vírgula 4 5 5 3 3 4" xfId="28767"/>
    <cellStyle name="Vírgula 4 5 5 3 3 5" xfId="24194"/>
    <cellStyle name="Vírgula 4 5 5 3 4" xfId="30297"/>
    <cellStyle name="Vírgula 4 5 5 3 4 2" xfId="39440"/>
    <cellStyle name="Vírgula 4 5 5 3 5" xfId="34869"/>
    <cellStyle name="Vírgula 4 5 5 3 6" xfId="25726"/>
    <cellStyle name="Vírgula 4 5 5 3 7" xfId="21153"/>
    <cellStyle name="Vírgula 4 5 5 4" xfId="7843"/>
    <cellStyle name="Vírgula 4 5 5 4 2" xfId="30804"/>
    <cellStyle name="Vírgula 4 5 5 4 2 2" xfId="39947"/>
    <cellStyle name="Vírgula 4 5 5 4 3" xfId="35376"/>
    <cellStyle name="Vírgula 4 5 5 4 4" xfId="26233"/>
    <cellStyle name="Vírgula 4 5 5 4 5" xfId="21660"/>
    <cellStyle name="Vírgula 4 5 5 5" xfId="14433"/>
    <cellStyle name="Vírgula 4 5 5 5 2" xfId="32325"/>
    <cellStyle name="Vírgula 4 5 5 5 2 2" xfId="41468"/>
    <cellStyle name="Vírgula 4 5 5 5 3" xfId="36897"/>
    <cellStyle name="Vírgula 4 5 5 5 4" xfId="27754"/>
    <cellStyle name="Vírgula 4 5 5 5 5" xfId="23181"/>
    <cellStyle name="Vírgula 4 5 5 6" xfId="29284"/>
    <cellStyle name="Vírgula 4 5 5 6 2" xfId="38427"/>
    <cellStyle name="Vírgula 4 5 5 7" xfId="33856"/>
    <cellStyle name="Vírgula 4 5 5 8" xfId="24713"/>
    <cellStyle name="Vírgula 4 5 5 9" xfId="20140"/>
    <cellStyle name="Vírgula 4 5 6" xfId="2355"/>
    <cellStyle name="Vírgula 4 5 6 2" xfId="8945"/>
    <cellStyle name="Vírgula 4 5 6 2 2" xfId="31058"/>
    <cellStyle name="Vírgula 4 5 6 2 2 2" xfId="40201"/>
    <cellStyle name="Vírgula 4 5 6 2 3" xfId="35630"/>
    <cellStyle name="Vírgula 4 5 6 2 4" xfId="26487"/>
    <cellStyle name="Vírgula 4 5 6 2 5" xfId="21914"/>
    <cellStyle name="Vírgula 4 5 6 3" xfId="15535"/>
    <cellStyle name="Vírgula 4 5 6 3 2" xfId="32579"/>
    <cellStyle name="Vírgula 4 5 6 3 2 2" xfId="41722"/>
    <cellStyle name="Vírgula 4 5 6 3 3" xfId="37151"/>
    <cellStyle name="Vírgula 4 5 6 3 4" xfId="28008"/>
    <cellStyle name="Vírgula 4 5 6 3 5" xfId="23435"/>
    <cellStyle name="Vírgula 4 5 6 4" xfId="29538"/>
    <cellStyle name="Vírgula 4 5 6 4 2" xfId="38681"/>
    <cellStyle name="Vírgula 4 5 6 5" xfId="34110"/>
    <cellStyle name="Vírgula 4 5 6 6" xfId="24967"/>
    <cellStyle name="Vírgula 4 5 6 7" xfId="20394"/>
    <cellStyle name="Vírgula 4 5 7" xfId="4529"/>
    <cellStyle name="Vírgula 4 5 7 2" xfId="11119"/>
    <cellStyle name="Vírgula 4 5 7 2 2" xfId="31564"/>
    <cellStyle name="Vírgula 4 5 7 2 2 2" xfId="40707"/>
    <cellStyle name="Vírgula 4 5 7 2 3" xfId="36136"/>
    <cellStyle name="Vírgula 4 5 7 2 4" xfId="26993"/>
    <cellStyle name="Vírgula 4 5 7 2 5" xfId="22420"/>
    <cellStyle name="Vírgula 4 5 7 3" xfId="17709"/>
    <cellStyle name="Vírgula 4 5 7 3 2" xfId="33085"/>
    <cellStyle name="Vírgula 4 5 7 3 2 2" xfId="42228"/>
    <cellStyle name="Vírgula 4 5 7 3 3" xfId="37657"/>
    <cellStyle name="Vírgula 4 5 7 3 4" xfId="28514"/>
    <cellStyle name="Vírgula 4 5 7 3 5" xfId="23941"/>
    <cellStyle name="Vírgula 4 5 7 4" xfId="30044"/>
    <cellStyle name="Vírgula 4 5 7 4 2" xfId="39187"/>
    <cellStyle name="Vírgula 4 5 7 5" xfId="34616"/>
    <cellStyle name="Vírgula 4 5 7 6" xfId="25473"/>
    <cellStyle name="Vírgula 4 5 7 7" xfId="20900"/>
    <cellStyle name="Vírgula 4 5 8" xfId="6744"/>
    <cellStyle name="Vírgula 4 5 8 2" xfId="30551"/>
    <cellStyle name="Vírgula 4 5 8 2 2" xfId="39694"/>
    <cellStyle name="Vírgula 4 5 8 3" xfId="35123"/>
    <cellStyle name="Vírgula 4 5 8 4" xfId="25980"/>
    <cellStyle name="Vírgula 4 5 8 5" xfId="21407"/>
    <cellStyle name="Vírgula 4 5 9" xfId="13334"/>
    <cellStyle name="Vírgula 4 5 9 2" xfId="32072"/>
    <cellStyle name="Vírgula 4 5 9 2 2" xfId="41215"/>
    <cellStyle name="Vírgula 4 5 9 3" xfId="36644"/>
    <cellStyle name="Vírgula 4 5 9 4" xfId="27501"/>
    <cellStyle name="Vírgula 4 5 9 5" xfId="22928"/>
    <cellStyle name="Vírgula 4 6" xfId="162"/>
    <cellStyle name="Vírgula 4 6 10" xfId="29031"/>
    <cellStyle name="Vírgula 4 6 10 2" xfId="38174"/>
    <cellStyle name="Vírgula 4 6 11" xfId="33603"/>
    <cellStyle name="Vírgula 4 6 12" xfId="24460"/>
    <cellStyle name="Vírgula 4 6 13" xfId="19887"/>
    <cellStyle name="Vírgula 4 6 2" xfId="280"/>
    <cellStyle name="Vírgula 4 6 2 10" xfId="33632"/>
    <cellStyle name="Vírgula 4 6 2 11" xfId="24489"/>
    <cellStyle name="Vírgula 4 6 2 12" xfId="19916"/>
    <cellStyle name="Vírgula 4 6 2 2" xfId="541"/>
    <cellStyle name="Vírgula 4 6 2 2 10" xfId="24551"/>
    <cellStyle name="Vírgula 4 6 2 2 11" xfId="19978"/>
    <cellStyle name="Vírgula 4 6 2 2 2" xfId="1096"/>
    <cellStyle name="Vírgula 4 6 2 2 2 10" xfId="20107"/>
    <cellStyle name="Vírgula 4 6 2 2 2 2" xfId="2199"/>
    <cellStyle name="Vírgula 4 6 2 2 2 2 2" xfId="4389"/>
    <cellStyle name="Vírgula 4 6 2 2 2 2 2 2" xfId="10979"/>
    <cellStyle name="Vírgula 4 6 2 2 2 2 2 2 2" xfId="31532"/>
    <cellStyle name="Vírgula 4 6 2 2 2 2 2 2 2 2" xfId="40675"/>
    <cellStyle name="Vírgula 4 6 2 2 2 2 2 2 3" xfId="36104"/>
    <cellStyle name="Vírgula 4 6 2 2 2 2 2 2 4" xfId="26961"/>
    <cellStyle name="Vírgula 4 6 2 2 2 2 2 2 5" xfId="22388"/>
    <cellStyle name="Vírgula 4 6 2 2 2 2 2 3" xfId="17569"/>
    <cellStyle name="Vírgula 4 6 2 2 2 2 2 3 2" xfId="33053"/>
    <cellStyle name="Vírgula 4 6 2 2 2 2 2 3 2 2" xfId="42196"/>
    <cellStyle name="Vírgula 4 6 2 2 2 2 2 3 3" xfId="37625"/>
    <cellStyle name="Vírgula 4 6 2 2 2 2 2 3 4" xfId="28482"/>
    <cellStyle name="Vírgula 4 6 2 2 2 2 2 3 5" xfId="23909"/>
    <cellStyle name="Vírgula 4 6 2 2 2 2 2 4" xfId="30012"/>
    <cellStyle name="Vírgula 4 6 2 2 2 2 2 4 2" xfId="39155"/>
    <cellStyle name="Vírgula 4 6 2 2 2 2 2 5" xfId="34584"/>
    <cellStyle name="Vírgula 4 6 2 2 2 2 2 6" xfId="25441"/>
    <cellStyle name="Vírgula 4 6 2 2 2 2 2 7" xfId="20868"/>
    <cellStyle name="Vírgula 4 6 2 2 2 2 3" xfId="6587"/>
    <cellStyle name="Vírgula 4 6 2 2 2 2 3 2" xfId="13177"/>
    <cellStyle name="Vírgula 4 6 2 2 2 2 3 2 2" xfId="32038"/>
    <cellStyle name="Vírgula 4 6 2 2 2 2 3 2 2 2" xfId="41181"/>
    <cellStyle name="Vírgula 4 6 2 2 2 2 3 2 3" xfId="36610"/>
    <cellStyle name="Vírgula 4 6 2 2 2 2 3 2 4" xfId="27467"/>
    <cellStyle name="Vírgula 4 6 2 2 2 2 3 2 5" xfId="22894"/>
    <cellStyle name="Vírgula 4 6 2 2 2 2 3 3" xfId="19767"/>
    <cellStyle name="Vírgula 4 6 2 2 2 2 3 3 2" xfId="33559"/>
    <cellStyle name="Vírgula 4 6 2 2 2 2 3 3 2 2" xfId="42702"/>
    <cellStyle name="Vírgula 4 6 2 2 2 2 3 3 3" xfId="38131"/>
    <cellStyle name="Vírgula 4 6 2 2 2 2 3 3 4" xfId="28988"/>
    <cellStyle name="Vírgula 4 6 2 2 2 2 3 3 5" xfId="24415"/>
    <cellStyle name="Vírgula 4 6 2 2 2 2 3 4" xfId="30518"/>
    <cellStyle name="Vírgula 4 6 2 2 2 2 3 4 2" xfId="39661"/>
    <cellStyle name="Vírgula 4 6 2 2 2 2 3 5" xfId="35090"/>
    <cellStyle name="Vírgula 4 6 2 2 2 2 3 6" xfId="25947"/>
    <cellStyle name="Vírgula 4 6 2 2 2 2 3 7" xfId="21374"/>
    <cellStyle name="Vírgula 4 6 2 2 2 2 4" xfId="8790"/>
    <cellStyle name="Vírgula 4 6 2 2 2 2 4 2" xfId="31025"/>
    <cellStyle name="Vírgula 4 6 2 2 2 2 4 2 2" xfId="40168"/>
    <cellStyle name="Vírgula 4 6 2 2 2 2 4 3" xfId="35597"/>
    <cellStyle name="Vírgula 4 6 2 2 2 2 4 4" xfId="26454"/>
    <cellStyle name="Vírgula 4 6 2 2 2 2 4 5" xfId="21881"/>
    <cellStyle name="Vírgula 4 6 2 2 2 2 5" xfId="15380"/>
    <cellStyle name="Vírgula 4 6 2 2 2 2 5 2" xfId="32546"/>
    <cellStyle name="Vírgula 4 6 2 2 2 2 5 2 2" xfId="41689"/>
    <cellStyle name="Vírgula 4 6 2 2 2 2 5 3" xfId="37118"/>
    <cellStyle name="Vírgula 4 6 2 2 2 2 5 4" xfId="27975"/>
    <cellStyle name="Vírgula 4 6 2 2 2 2 5 5" xfId="23402"/>
    <cellStyle name="Vírgula 4 6 2 2 2 2 6" xfId="29505"/>
    <cellStyle name="Vírgula 4 6 2 2 2 2 6 2" xfId="38648"/>
    <cellStyle name="Vírgula 4 6 2 2 2 2 7" xfId="34077"/>
    <cellStyle name="Vírgula 4 6 2 2 2 2 8" xfId="24934"/>
    <cellStyle name="Vírgula 4 6 2 2 2 2 9" xfId="20361"/>
    <cellStyle name="Vírgula 4 6 2 2 2 3" xfId="3290"/>
    <cellStyle name="Vírgula 4 6 2 2 2 3 2" xfId="9880"/>
    <cellStyle name="Vírgula 4 6 2 2 2 3 2 2" xfId="31279"/>
    <cellStyle name="Vírgula 4 6 2 2 2 3 2 2 2" xfId="40422"/>
    <cellStyle name="Vírgula 4 6 2 2 2 3 2 3" xfId="35851"/>
    <cellStyle name="Vírgula 4 6 2 2 2 3 2 4" xfId="26708"/>
    <cellStyle name="Vírgula 4 6 2 2 2 3 2 5" xfId="22135"/>
    <cellStyle name="Vírgula 4 6 2 2 2 3 3" xfId="16470"/>
    <cellStyle name="Vírgula 4 6 2 2 2 3 3 2" xfId="32800"/>
    <cellStyle name="Vírgula 4 6 2 2 2 3 3 2 2" xfId="41943"/>
    <cellStyle name="Vírgula 4 6 2 2 2 3 3 3" xfId="37372"/>
    <cellStyle name="Vírgula 4 6 2 2 2 3 3 4" xfId="28229"/>
    <cellStyle name="Vírgula 4 6 2 2 2 3 3 5" xfId="23656"/>
    <cellStyle name="Vírgula 4 6 2 2 2 3 4" xfId="29759"/>
    <cellStyle name="Vírgula 4 6 2 2 2 3 4 2" xfId="38902"/>
    <cellStyle name="Vírgula 4 6 2 2 2 3 5" xfId="34331"/>
    <cellStyle name="Vírgula 4 6 2 2 2 3 6" xfId="25188"/>
    <cellStyle name="Vírgula 4 6 2 2 2 3 7" xfId="20615"/>
    <cellStyle name="Vírgula 4 6 2 2 2 4" xfId="5488"/>
    <cellStyle name="Vírgula 4 6 2 2 2 4 2" xfId="12078"/>
    <cellStyle name="Vírgula 4 6 2 2 2 4 2 2" xfId="31785"/>
    <cellStyle name="Vírgula 4 6 2 2 2 4 2 2 2" xfId="40928"/>
    <cellStyle name="Vírgula 4 6 2 2 2 4 2 3" xfId="36357"/>
    <cellStyle name="Vírgula 4 6 2 2 2 4 2 4" xfId="27214"/>
    <cellStyle name="Vírgula 4 6 2 2 2 4 2 5" xfId="22641"/>
    <cellStyle name="Vírgula 4 6 2 2 2 4 3" xfId="18668"/>
    <cellStyle name="Vírgula 4 6 2 2 2 4 3 2" xfId="33306"/>
    <cellStyle name="Vírgula 4 6 2 2 2 4 3 2 2" xfId="42449"/>
    <cellStyle name="Vírgula 4 6 2 2 2 4 3 3" xfId="37878"/>
    <cellStyle name="Vírgula 4 6 2 2 2 4 3 4" xfId="28735"/>
    <cellStyle name="Vírgula 4 6 2 2 2 4 3 5" xfId="24162"/>
    <cellStyle name="Vírgula 4 6 2 2 2 4 4" xfId="30265"/>
    <cellStyle name="Vírgula 4 6 2 2 2 4 4 2" xfId="39408"/>
    <cellStyle name="Vírgula 4 6 2 2 2 4 5" xfId="34837"/>
    <cellStyle name="Vírgula 4 6 2 2 2 4 6" xfId="25694"/>
    <cellStyle name="Vírgula 4 6 2 2 2 4 7" xfId="21121"/>
    <cellStyle name="Vírgula 4 6 2 2 2 5" xfId="7691"/>
    <cellStyle name="Vírgula 4 6 2 2 2 5 2" xfId="30772"/>
    <cellStyle name="Vírgula 4 6 2 2 2 5 2 2" xfId="39915"/>
    <cellStyle name="Vírgula 4 6 2 2 2 5 3" xfId="35344"/>
    <cellStyle name="Vírgula 4 6 2 2 2 5 4" xfId="26201"/>
    <cellStyle name="Vírgula 4 6 2 2 2 5 5" xfId="21628"/>
    <cellStyle name="Vírgula 4 6 2 2 2 6" xfId="14281"/>
    <cellStyle name="Vírgula 4 6 2 2 2 6 2" xfId="32293"/>
    <cellStyle name="Vírgula 4 6 2 2 2 6 2 2" xfId="41436"/>
    <cellStyle name="Vírgula 4 6 2 2 2 6 3" xfId="36865"/>
    <cellStyle name="Vírgula 4 6 2 2 2 6 4" xfId="27722"/>
    <cellStyle name="Vírgula 4 6 2 2 2 6 5" xfId="23149"/>
    <cellStyle name="Vírgula 4 6 2 2 2 7" xfId="29251"/>
    <cellStyle name="Vírgula 4 6 2 2 2 7 2" xfId="38394"/>
    <cellStyle name="Vírgula 4 6 2 2 2 8" xfId="33823"/>
    <cellStyle name="Vírgula 4 6 2 2 2 9" xfId="24680"/>
    <cellStyle name="Vírgula 4 6 2 2 3" xfId="1647"/>
    <cellStyle name="Vírgula 4 6 2 2 3 2" xfId="3838"/>
    <cellStyle name="Vírgula 4 6 2 2 3 2 2" xfId="10428"/>
    <cellStyle name="Vírgula 4 6 2 2 3 2 2 2" xfId="31403"/>
    <cellStyle name="Vírgula 4 6 2 2 3 2 2 2 2" xfId="40546"/>
    <cellStyle name="Vírgula 4 6 2 2 3 2 2 3" xfId="35975"/>
    <cellStyle name="Vírgula 4 6 2 2 3 2 2 4" xfId="26832"/>
    <cellStyle name="Vírgula 4 6 2 2 3 2 2 5" xfId="22259"/>
    <cellStyle name="Vírgula 4 6 2 2 3 2 3" xfId="17018"/>
    <cellStyle name="Vírgula 4 6 2 2 3 2 3 2" xfId="32924"/>
    <cellStyle name="Vírgula 4 6 2 2 3 2 3 2 2" xfId="42067"/>
    <cellStyle name="Vírgula 4 6 2 2 3 2 3 3" xfId="37496"/>
    <cellStyle name="Vírgula 4 6 2 2 3 2 3 4" xfId="28353"/>
    <cellStyle name="Vírgula 4 6 2 2 3 2 3 5" xfId="23780"/>
    <cellStyle name="Vírgula 4 6 2 2 3 2 4" xfId="29883"/>
    <cellStyle name="Vírgula 4 6 2 2 3 2 4 2" xfId="39026"/>
    <cellStyle name="Vírgula 4 6 2 2 3 2 5" xfId="34455"/>
    <cellStyle name="Vírgula 4 6 2 2 3 2 6" xfId="25312"/>
    <cellStyle name="Vírgula 4 6 2 2 3 2 7" xfId="20739"/>
    <cellStyle name="Vírgula 4 6 2 2 3 3" xfId="6036"/>
    <cellStyle name="Vírgula 4 6 2 2 3 3 2" xfId="12626"/>
    <cellStyle name="Vírgula 4 6 2 2 3 3 2 2" xfId="31909"/>
    <cellStyle name="Vírgula 4 6 2 2 3 3 2 2 2" xfId="41052"/>
    <cellStyle name="Vírgula 4 6 2 2 3 3 2 3" xfId="36481"/>
    <cellStyle name="Vírgula 4 6 2 2 3 3 2 4" xfId="27338"/>
    <cellStyle name="Vírgula 4 6 2 2 3 3 2 5" xfId="22765"/>
    <cellStyle name="Vírgula 4 6 2 2 3 3 3" xfId="19216"/>
    <cellStyle name="Vírgula 4 6 2 2 3 3 3 2" xfId="33430"/>
    <cellStyle name="Vírgula 4 6 2 2 3 3 3 2 2" xfId="42573"/>
    <cellStyle name="Vírgula 4 6 2 2 3 3 3 3" xfId="38002"/>
    <cellStyle name="Vírgula 4 6 2 2 3 3 3 4" xfId="28859"/>
    <cellStyle name="Vírgula 4 6 2 2 3 3 3 5" xfId="24286"/>
    <cellStyle name="Vírgula 4 6 2 2 3 3 4" xfId="30389"/>
    <cellStyle name="Vírgula 4 6 2 2 3 3 4 2" xfId="39532"/>
    <cellStyle name="Vírgula 4 6 2 2 3 3 5" xfId="34961"/>
    <cellStyle name="Vírgula 4 6 2 2 3 3 6" xfId="25818"/>
    <cellStyle name="Vírgula 4 6 2 2 3 3 7" xfId="21245"/>
    <cellStyle name="Vírgula 4 6 2 2 3 4" xfId="8239"/>
    <cellStyle name="Vírgula 4 6 2 2 3 4 2" xfId="30896"/>
    <cellStyle name="Vírgula 4 6 2 2 3 4 2 2" xfId="40039"/>
    <cellStyle name="Vírgula 4 6 2 2 3 4 3" xfId="35468"/>
    <cellStyle name="Vírgula 4 6 2 2 3 4 4" xfId="26325"/>
    <cellStyle name="Vírgula 4 6 2 2 3 4 5" xfId="21752"/>
    <cellStyle name="Vírgula 4 6 2 2 3 5" xfId="14829"/>
    <cellStyle name="Vírgula 4 6 2 2 3 5 2" xfId="32417"/>
    <cellStyle name="Vírgula 4 6 2 2 3 5 2 2" xfId="41560"/>
    <cellStyle name="Vírgula 4 6 2 2 3 5 3" xfId="36989"/>
    <cellStyle name="Vírgula 4 6 2 2 3 5 4" xfId="27846"/>
    <cellStyle name="Vírgula 4 6 2 2 3 5 5" xfId="23273"/>
    <cellStyle name="Vírgula 4 6 2 2 3 6" xfId="29376"/>
    <cellStyle name="Vírgula 4 6 2 2 3 6 2" xfId="38519"/>
    <cellStyle name="Vírgula 4 6 2 2 3 7" xfId="33948"/>
    <cellStyle name="Vírgula 4 6 2 2 3 8" xfId="24805"/>
    <cellStyle name="Vírgula 4 6 2 2 3 9" xfId="20232"/>
    <cellStyle name="Vírgula 4 6 2 2 4" xfId="2739"/>
    <cellStyle name="Vírgula 4 6 2 2 4 2" xfId="9329"/>
    <cellStyle name="Vírgula 4 6 2 2 4 2 2" xfId="31150"/>
    <cellStyle name="Vírgula 4 6 2 2 4 2 2 2" xfId="40293"/>
    <cellStyle name="Vírgula 4 6 2 2 4 2 3" xfId="35722"/>
    <cellStyle name="Vírgula 4 6 2 2 4 2 4" xfId="26579"/>
    <cellStyle name="Vírgula 4 6 2 2 4 2 5" xfId="22006"/>
    <cellStyle name="Vírgula 4 6 2 2 4 3" xfId="15919"/>
    <cellStyle name="Vírgula 4 6 2 2 4 3 2" xfId="32671"/>
    <cellStyle name="Vírgula 4 6 2 2 4 3 2 2" xfId="41814"/>
    <cellStyle name="Vírgula 4 6 2 2 4 3 3" xfId="37243"/>
    <cellStyle name="Vírgula 4 6 2 2 4 3 4" xfId="28100"/>
    <cellStyle name="Vírgula 4 6 2 2 4 3 5" xfId="23527"/>
    <cellStyle name="Vírgula 4 6 2 2 4 4" xfId="29630"/>
    <cellStyle name="Vírgula 4 6 2 2 4 4 2" xfId="38773"/>
    <cellStyle name="Vírgula 4 6 2 2 4 5" xfId="34202"/>
    <cellStyle name="Vírgula 4 6 2 2 4 6" xfId="25059"/>
    <cellStyle name="Vírgula 4 6 2 2 4 7" xfId="20486"/>
    <cellStyle name="Vírgula 4 6 2 2 5" xfId="4925"/>
    <cellStyle name="Vírgula 4 6 2 2 5 2" xfId="11515"/>
    <cellStyle name="Vírgula 4 6 2 2 5 2 2" xfId="31656"/>
    <cellStyle name="Vírgula 4 6 2 2 5 2 2 2" xfId="40799"/>
    <cellStyle name="Vírgula 4 6 2 2 5 2 3" xfId="36228"/>
    <cellStyle name="Vírgula 4 6 2 2 5 2 4" xfId="27085"/>
    <cellStyle name="Vírgula 4 6 2 2 5 2 5" xfId="22512"/>
    <cellStyle name="Vírgula 4 6 2 2 5 3" xfId="18105"/>
    <cellStyle name="Vírgula 4 6 2 2 5 3 2" xfId="33177"/>
    <cellStyle name="Vírgula 4 6 2 2 5 3 2 2" xfId="42320"/>
    <cellStyle name="Vírgula 4 6 2 2 5 3 3" xfId="37749"/>
    <cellStyle name="Vírgula 4 6 2 2 5 3 4" xfId="28606"/>
    <cellStyle name="Vírgula 4 6 2 2 5 3 5" xfId="24033"/>
    <cellStyle name="Vírgula 4 6 2 2 5 4" xfId="30136"/>
    <cellStyle name="Vírgula 4 6 2 2 5 4 2" xfId="39279"/>
    <cellStyle name="Vírgula 4 6 2 2 5 5" xfId="34708"/>
    <cellStyle name="Vírgula 4 6 2 2 5 6" xfId="25565"/>
    <cellStyle name="Vírgula 4 6 2 2 5 7" xfId="20992"/>
    <cellStyle name="Vírgula 4 6 2 2 6" xfId="7128"/>
    <cellStyle name="Vírgula 4 6 2 2 6 2" xfId="30643"/>
    <cellStyle name="Vírgula 4 6 2 2 6 2 2" xfId="39786"/>
    <cellStyle name="Vírgula 4 6 2 2 6 3" xfId="35215"/>
    <cellStyle name="Vírgula 4 6 2 2 6 4" xfId="26072"/>
    <cellStyle name="Vírgula 4 6 2 2 6 5" xfId="21499"/>
    <cellStyle name="Vírgula 4 6 2 2 7" xfId="13718"/>
    <cellStyle name="Vírgula 4 6 2 2 7 2" xfId="32164"/>
    <cellStyle name="Vírgula 4 6 2 2 7 2 2" xfId="41307"/>
    <cellStyle name="Vírgula 4 6 2 2 7 3" xfId="36736"/>
    <cellStyle name="Vírgula 4 6 2 2 7 4" xfId="27593"/>
    <cellStyle name="Vírgula 4 6 2 2 7 5" xfId="23020"/>
    <cellStyle name="Vírgula 4 6 2 2 8" xfId="29122"/>
    <cellStyle name="Vírgula 4 6 2 2 8 2" xfId="38265"/>
    <cellStyle name="Vírgula 4 6 2 2 9" xfId="33694"/>
    <cellStyle name="Vírgula 4 6 2 3" xfId="840"/>
    <cellStyle name="Vírgula 4 6 2 3 10" xfId="20047"/>
    <cellStyle name="Vírgula 4 6 2 3 2" xfId="1943"/>
    <cellStyle name="Vírgula 4 6 2 3 2 2" xfId="4133"/>
    <cellStyle name="Vírgula 4 6 2 3 2 2 2" xfId="10723"/>
    <cellStyle name="Vírgula 4 6 2 3 2 2 2 2" xfId="31472"/>
    <cellStyle name="Vírgula 4 6 2 3 2 2 2 2 2" xfId="40615"/>
    <cellStyle name="Vírgula 4 6 2 3 2 2 2 3" xfId="36044"/>
    <cellStyle name="Vírgula 4 6 2 3 2 2 2 4" xfId="26901"/>
    <cellStyle name="Vírgula 4 6 2 3 2 2 2 5" xfId="22328"/>
    <cellStyle name="Vírgula 4 6 2 3 2 2 3" xfId="17313"/>
    <cellStyle name="Vírgula 4 6 2 3 2 2 3 2" xfId="32993"/>
    <cellStyle name="Vírgula 4 6 2 3 2 2 3 2 2" xfId="42136"/>
    <cellStyle name="Vírgula 4 6 2 3 2 2 3 3" xfId="37565"/>
    <cellStyle name="Vírgula 4 6 2 3 2 2 3 4" xfId="28422"/>
    <cellStyle name="Vírgula 4 6 2 3 2 2 3 5" xfId="23849"/>
    <cellStyle name="Vírgula 4 6 2 3 2 2 4" xfId="29952"/>
    <cellStyle name="Vírgula 4 6 2 3 2 2 4 2" xfId="39095"/>
    <cellStyle name="Vírgula 4 6 2 3 2 2 5" xfId="34524"/>
    <cellStyle name="Vírgula 4 6 2 3 2 2 6" xfId="25381"/>
    <cellStyle name="Vírgula 4 6 2 3 2 2 7" xfId="20808"/>
    <cellStyle name="Vírgula 4 6 2 3 2 3" xfId="6331"/>
    <cellStyle name="Vírgula 4 6 2 3 2 3 2" xfId="12921"/>
    <cellStyle name="Vírgula 4 6 2 3 2 3 2 2" xfId="31978"/>
    <cellStyle name="Vírgula 4 6 2 3 2 3 2 2 2" xfId="41121"/>
    <cellStyle name="Vírgula 4 6 2 3 2 3 2 3" xfId="36550"/>
    <cellStyle name="Vírgula 4 6 2 3 2 3 2 4" xfId="27407"/>
    <cellStyle name="Vírgula 4 6 2 3 2 3 2 5" xfId="22834"/>
    <cellStyle name="Vírgula 4 6 2 3 2 3 3" xfId="19511"/>
    <cellStyle name="Vírgula 4 6 2 3 2 3 3 2" xfId="33499"/>
    <cellStyle name="Vírgula 4 6 2 3 2 3 3 2 2" xfId="42642"/>
    <cellStyle name="Vírgula 4 6 2 3 2 3 3 3" xfId="38071"/>
    <cellStyle name="Vírgula 4 6 2 3 2 3 3 4" xfId="28928"/>
    <cellStyle name="Vírgula 4 6 2 3 2 3 3 5" xfId="24355"/>
    <cellStyle name="Vírgula 4 6 2 3 2 3 4" xfId="30458"/>
    <cellStyle name="Vírgula 4 6 2 3 2 3 4 2" xfId="39601"/>
    <cellStyle name="Vírgula 4 6 2 3 2 3 5" xfId="35030"/>
    <cellStyle name="Vírgula 4 6 2 3 2 3 6" xfId="25887"/>
    <cellStyle name="Vírgula 4 6 2 3 2 3 7" xfId="21314"/>
    <cellStyle name="Vírgula 4 6 2 3 2 4" xfId="8534"/>
    <cellStyle name="Vírgula 4 6 2 3 2 4 2" xfId="30965"/>
    <cellStyle name="Vírgula 4 6 2 3 2 4 2 2" xfId="40108"/>
    <cellStyle name="Vírgula 4 6 2 3 2 4 3" xfId="35537"/>
    <cellStyle name="Vírgula 4 6 2 3 2 4 4" xfId="26394"/>
    <cellStyle name="Vírgula 4 6 2 3 2 4 5" xfId="21821"/>
    <cellStyle name="Vírgula 4 6 2 3 2 5" xfId="15124"/>
    <cellStyle name="Vírgula 4 6 2 3 2 5 2" xfId="32486"/>
    <cellStyle name="Vírgula 4 6 2 3 2 5 2 2" xfId="41629"/>
    <cellStyle name="Vírgula 4 6 2 3 2 5 3" xfId="37058"/>
    <cellStyle name="Vírgula 4 6 2 3 2 5 4" xfId="27915"/>
    <cellStyle name="Vírgula 4 6 2 3 2 5 5" xfId="23342"/>
    <cellStyle name="Vírgula 4 6 2 3 2 6" xfId="29445"/>
    <cellStyle name="Vírgula 4 6 2 3 2 6 2" xfId="38588"/>
    <cellStyle name="Vírgula 4 6 2 3 2 7" xfId="34017"/>
    <cellStyle name="Vírgula 4 6 2 3 2 8" xfId="24874"/>
    <cellStyle name="Vírgula 4 6 2 3 2 9" xfId="20301"/>
    <cellStyle name="Vírgula 4 6 2 3 3" xfId="3034"/>
    <cellStyle name="Vírgula 4 6 2 3 3 2" xfId="9624"/>
    <cellStyle name="Vírgula 4 6 2 3 3 2 2" xfId="31219"/>
    <cellStyle name="Vírgula 4 6 2 3 3 2 2 2" xfId="40362"/>
    <cellStyle name="Vírgula 4 6 2 3 3 2 3" xfId="35791"/>
    <cellStyle name="Vírgula 4 6 2 3 3 2 4" xfId="26648"/>
    <cellStyle name="Vírgula 4 6 2 3 3 2 5" xfId="22075"/>
    <cellStyle name="Vírgula 4 6 2 3 3 3" xfId="16214"/>
    <cellStyle name="Vírgula 4 6 2 3 3 3 2" xfId="32740"/>
    <cellStyle name="Vírgula 4 6 2 3 3 3 2 2" xfId="41883"/>
    <cellStyle name="Vírgula 4 6 2 3 3 3 3" xfId="37312"/>
    <cellStyle name="Vírgula 4 6 2 3 3 3 4" xfId="28169"/>
    <cellStyle name="Vírgula 4 6 2 3 3 3 5" xfId="23596"/>
    <cellStyle name="Vírgula 4 6 2 3 3 4" xfId="29699"/>
    <cellStyle name="Vírgula 4 6 2 3 3 4 2" xfId="38842"/>
    <cellStyle name="Vírgula 4 6 2 3 3 5" xfId="34271"/>
    <cellStyle name="Vírgula 4 6 2 3 3 6" xfId="25128"/>
    <cellStyle name="Vírgula 4 6 2 3 3 7" xfId="20555"/>
    <cellStyle name="Vírgula 4 6 2 3 4" xfId="5232"/>
    <cellStyle name="Vírgula 4 6 2 3 4 2" xfId="11822"/>
    <cellStyle name="Vírgula 4 6 2 3 4 2 2" xfId="31725"/>
    <cellStyle name="Vírgula 4 6 2 3 4 2 2 2" xfId="40868"/>
    <cellStyle name="Vírgula 4 6 2 3 4 2 3" xfId="36297"/>
    <cellStyle name="Vírgula 4 6 2 3 4 2 4" xfId="27154"/>
    <cellStyle name="Vírgula 4 6 2 3 4 2 5" xfId="22581"/>
    <cellStyle name="Vírgula 4 6 2 3 4 3" xfId="18412"/>
    <cellStyle name="Vírgula 4 6 2 3 4 3 2" xfId="33246"/>
    <cellStyle name="Vírgula 4 6 2 3 4 3 2 2" xfId="42389"/>
    <cellStyle name="Vírgula 4 6 2 3 4 3 3" xfId="37818"/>
    <cellStyle name="Vírgula 4 6 2 3 4 3 4" xfId="28675"/>
    <cellStyle name="Vírgula 4 6 2 3 4 3 5" xfId="24102"/>
    <cellStyle name="Vírgula 4 6 2 3 4 4" xfId="30205"/>
    <cellStyle name="Vírgula 4 6 2 3 4 4 2" xfId="39348"/>
    <cellStyle name="Vírgula 4 6 2 3 4 5" xfId="34777"/>
    <cellStyle name="Vírgula 4 6 2 3 4 6" xfId="25634"/>
    <cellStyle name="Vírgula 4 6 2 3 4 7" xfId="21061"/>
    <cellStyle name="Vírgula 4 6 2 3 5" xfId="7435"/>
    <cellStyle name="Vírgula 4 6 2 3 5 2" xfId="30712"/>
    <cellStyle name="Vírgula 4 6 2 3 5 2 2" xfId="39855"/>
    <cellStyle name="Vírgula 4 6 2 3 5 3" xfId="35284"/>
    <cellStyle name="Vírgula 4 6 2 3 5 4" xfId="26141"/>
    <cellStyle name="Vírgula 4 6 2 3 5 5" xfId="21568"/>
    <cellStyle name="Vírgula 4 6 2 3 6" xfId="14025"/>
    <cellStyle name="Vírgula 4 6 2 3 6 2" xfId="32233"/>
    <cellStyle name="Vírgula 4 6 2 3 6 2 2" xfId="41376"/>
    <cellStyle name="Vírgula 4 6 2 3 6 3" xfId="36805"/>
    <cellStyle name="Vírgula 4 6 2 3 6 4" xfId="27662"/>
    <cellStyle name="Vírgula 4 6 2 3 6 5" xfId="23089"/>
    <cellStyle name="Vírgula 4 6 2 3 7" xfId="29191"/>
    <cellStyle name="Vírgula 4 6 2 3 7 2" xfId="38334"/>
    <cellStyle name="Vírgula 4 6 2 3 8" xfId="33763"/>
    <cellStyle name="Vírgula 4 6 2 3 9" xfId="24620"/>
    <cellStyle name="Vírgula 4 6 2 4" xfId="1391"/>
    <cellStyle name="Vírgula 4 6 2 4 2" xfId="3582"/>
    <cellStyle name="Vírgula 4 6 2 4 2 2" xfId="10172"/>
    <cellStyle name="Vírgula 4 6 2 4 2 2 2" xfId="31343"/>
    <cellStyle name="Vírgula 4 6 2 4 2 2 2 2" xfId="40486"/>
    <cellStyle name="Vírgula 4 6 2 4 2 2 3" xfId="35915"/>
    <cellStyle name="Vírgula 4 6 2 4 2 2 4" xfId="26772"/>
    <cellStyle name="Vírgula 4 6 2 4 2 2 5" xfId="22199"/>
    <cellStyle name="Vírgula 4 6 2 4 2 3" xfId="16762"/>
    <cellStyle name="Vírgula 4 6 2 4 2 3 2" xfId="32864"/>
    <cellStyle name="Vírgula 4 6 2 4 2 3 2 2" xfId="42007"/>
    <cellStyle name="Vírgula 4 6 2 4 2 3 3" xfId="37436"/>
    <cellStyle name="Vírgula 4 6 2 4 2 3 4" xfId="28293"/>
    <cellStyle name="Vírgula 4 6 2 4 2 3 5" xfId="23720"/>
    <cellStyle name="Vírgula 4 6 2 4 2 4" xfId="29823"/>
    <cellStyle name="Vírgula 4 6 2 4 2 4 2" xfId="38966"/>
    <cellStyle name="Vírgula 4 6 2 4 2 5" xfId="34395"/>
    <cellStyle name="Vírgula 4 6 2 4 2 6" xfId="25252"/>
    <cellStyle name="Vírgula 4 6 2 4 2 7" xfId="20679"/>
    <cellStyle name="Vírgula 4 6 2 4 3" xfId="5780"/>
    <cellStyle name="Vírgula 4 6 2 4 3 2" xfId="12370"/>
    <cellStyle name="Vírgula 4 6 2 4 3 2 2" xfId="31849"/>
    <cellStyle name="Vírgula 4 6 2 4 3 2 2 2" xfId="40992"/>
    <cellStyle name="Vírgula 4 6 2 4 3 2 3" xfId="36421"/>
    <cellStyle name="Vírgula 4 6 2 4 3 2 4" xfId="27278"/>
    <cellStyle name="Vírgula 4 6 2 4 3 2 5" xfId="22705"/>
    <cellStyle name="Vírgula 4 6 2 4 3 3" xfId="18960"/>
    <cellStyle name="Vírgula 4 6 2 4 3 3 2" xfId="33370"/>
    <cellStyle name="Vírgula 4 6 2 4 3 3 2 2" xfId="42513"/>
    <cellStyle name="Vírgula 4 6 2 4 3 3 3" xfId="37942"/>
    <cellStyle name="Vírgula 4 6 2 4 3 3 4" xfId="28799"/>
    <cellStyle name="Vírgula 4 6 2 4 3 3 5" xfId="24226"/>
    <cellStyle name="Vírgula 4 6 2 4 3 4" xfId="30329"/>
    <cellStyle name="Vírgula 4 6 2 4 3 4 2" xfId="39472"/>
    <cellStyle name="Vírgula 4 6 2 4 3 5" xfId="34901"/>
    <cellStyle name="Vírgula 4 6 2 4 3 6" xfId="25758"/>
    <cellStyle name="Vírgula 4 6 2 4 3 7" xfId="21185"/>
    <cellStyle name="Vírgula 4 6 2 4 4" xfId="7983"/>
    <cellStyle name="Vírgula 4 6 2 4 4 2" xfId="30836"/>
    <cellStyle name="Vírgula 4 6 2 4 4 2 2" xfId="39979"/>
    <cellStyle name="Vírgula 4 6 2 4 4 3" xfId="35408"/>
    <cellStyle name="Vírgula 4 6 2 4 4 4" xfId="26265"/>
    <cellStyle name="Vírgula 4 6 2 4 4 5" xfId="21692"/>
    <cellStyle name="Vírgula 4 6 2 4 5" xfId="14573"/>
    <cellStyle name="Vírgula 4 6 2 4 5 2" xfId="32357"/>
    <cellStyle name="Vírgula 4 6 2 4 5 2 2" xfId="41500"/>
    <cellStyle name="Vírgula 4 6 2 4 5 3" xfId="36929"/>
    <cellStyle name="Vírgula 4 6 2 4 5 4" xfId="27786"/>
    <cellStyle name="Vírgula 4 6 2 4 5 5" xfId="23213"/>
    <cellStyle name="Vírgula 4 6 2 4 6" xfId="29316"/>
    <cellStyle name="Vírgula 4 6 2 4 6 2" xfId="38459"/>
    <cellStyle name="Vírgula 4 6 2 4 7" xfId="33888"/>
    <cellStyle name="Vírgula 4 6 2 4 8" xfId="24745"/>
    <cellStyle name="Vírgula 4 6 2 4 9" xfId="20172"/>
    <cellStyle name="Vírgula 4 6 2 5" xfId="2483"/>
    <cellStyle name="Vírgula 4 6 2 5 2" xfId="9073"/>
    <cellStyle name="Vírgula 4 6 2 5 2 2" xfId="31090"/>
    <cellStyle name="Vírgula 4 6 2 5 2 2 2" xfId="40233"/>
    <cellStyle name="Vírgula 4 6 2 5 2 3" xfId="35662"/>
    <cellStyle name="Vírgula 4 6 2 5 2 4" xfId="26519"/>
    <cellStyle name="Vírgula 4 6 2 5 2 5" xfId="21946"/>
    <cellStyle name="Vírgula 4 6 2 5 3" xfId="15663"/>
    <cellStyle name="Vírgula 4 6 2 5 3 2" xfId="32611"/>
    <cellStyle name="Vírgula 4 6 2 5 3 2 2" xfId="41754"/>
    <cellStyle name="Vírgula 4 6 2 5 3 3" xfId="37183"/>
    <cellStyle name="Vírgula 4 6 2 5 3 4" xfId="28040"/>
    <cellStyle name="Vírgula 4 6 2 5 3 5" xfId="23467"/>
    <cellStyle name="Vírgula 4 6 2 5 4" xfId="29570"/>
    <cellStyle name="Vírgula 4 6 2 5 4 2" xfId="38713"/>
    <cellStyle name="Vírgula 4 6 2 5 5" xfId="34142"/>
    <cellStyle name="Vírgula 4 6 2 5 6" xfId="24999"/>
    <cellStyle name="Vírgula 4 6 2 5 7" xfId="20426"/>
    <cellStyle name="Vírgula 4 6 2 6" xfId="4669"/>
    <cellStyle name="Vírgula 4 6 2 6 2" xfId="11259"/>
    <cellStyle name="Vírgula 4 6 2 6 2 2" xfId="31596"/>
    <cellStyle name="Vírgula 4 6 2 6 2 2 2" xfId="40739"/>
    <cellStyle name="Vírgula 4 6 2 6 2 3" xfId="36168"/>
    <cellStyle name="Vírgula 4 6 2 6 2 4" xfId="27025"/>
    <cellStyle name="Vírgula 4 6 2 6 2 5" xfId="22452"/>
    <cellStyle name="Vírgula 4 6 2 6 3" xfId="17849"/>
    <cellStyle name="Vírgula 4 6 2 6 3 2" xfId="33117"/>
    <cellStyle name="Vírgula 4 6 2 6 3 2 2" xfId="42260"/>
    <cellStyle name="Vírgula 4 6 2 6 3 3" xfId="37689"/>
    <cellStyle name="Vírgula 4 6 2 6 3 4" xfId="28546"/>
    <cellStyle name="Vírgula 4 6 2 6 3 5" xfId="23973"/>
    <cellStyle name="Vírgula 4 6 2 6 4" xfId="30076"/>
    <cellStyle name="Vírgula 4 6 2 6 4 2" xfId="39219"/>
    <cellStyle name="Vírgula 4 6 2 6 5" xfId="34648"/>
    <cellStyle name="Vírgula 4 6 2 6 6" xfId="25505"/>
    <cellStyle name="Vírgula 4 6 2 6 7" xfId="20932"/>
    <cellStyle name="Vírgula 4 6 2 7" xfId="6872"/>
    <cellStyle name="Vírgula 4 6 2 7 2" xfId="30583"/>
    <cellStyle name="Vírgula 4 6 2 7 2 2" xfId="39726"/>
    <cellStyle name="Vírgula 4 6 2 7 3" xfId="35155"/>
    <cellStyle name="Vírgula 4 6 2 7 4" xfId="26012"/>
    <cellStyle name="Vírgula 4 6 2 7 5" xfId="21439"/>
    <cellStyle name="Vírgula 4 6 2 8" xfId="13462"/>
    <cellStyle name="Vírgula 4 6 2 8 2" xfId="32104"/>
    <cellStyle name="Vírgula 4 6 2 8 2 2" xfId="41247"/>
    <cellStyle name="Vírgula 4 6 2 8 3" xfId="36676"/>
    <cellStyle name="Vírgula 4 6 2 8 4" xfId="27533"/>
    <cellStyle name="Vírgula 4 6 2 8 5" xfId="22960"/>
    <cellStyle name="Vírgula 4 6 2 9" xfId="29060"/>
    <cellStyle name="Vírgula 4 6 2 9 2" xfId="38203"/>
    <cellStyle name="Vírgula 4 6 3" xfId="425"/>
    <cellStyle name="Vírgula 4 6 3 10" xfId="24523"/>
    <cellStyle name="Vírgula 4 6 3 11" xfId="19950"/>
    <cellStyle name="Vírgula 4 6 3 2" xfId="980"/>
    <cellStyle name="Vírgula 4 6 3 2 10" xfId="20079"/>
    <cellStyle name="Vírgula 4 6 3 2 2" xfId="2083"/>
    <cellStyle name="Vírgula 4 6 3 2 2 2" xfId="4273"/>
    <cellStyle name="Vírgula 4 6 3 2 2 2 2" xfId="10863"/>
    <cellStyle name="Vírgula 4 6 3 2 2 2 2 2" xfId="31504"/>
    <cellStyle name="Vírgula 4 6 3 2 2 2 2 2 2" xfId="40647"/>
    <cellStyle name="Vírgula 4 6 3 2 2 2 2 3" xfId="36076"/>
    <cellStyle name="Vírgula 4 6 3 2 2 2 2 4" xfId="26933"/>
    <cellStyle name="Vírgula 4 6 3 2 2 2 2 5" xfId="22360"/>
    <cellStyle name="Vírgula 4 6 3 2 2 2 3" xfId="17453"/>
    <cellStyle name="Vírgula 4 6 3 2 2 2 3 2" xfId="33025"/>
    <cellStyle name="Vírgula 4 6 3 2 2 2 3 2 2" xfId="42168"/>
    <cellStyle name="Vírgula 4 6 3 2 2 2 3 3" xfId="37597"/>
    <cellStyle name="Vírgula 4 6 3 2 2 2 3 4" xfId="28454"/>
    <cellStyle name="Vírgula 4 6 3 2 2 2 3 5" xfId="23881"/>
    <cellStyle name="Vírgula 4 6 3 2 2 2 4" xfId="29984"/>
    <cellStyle name="Vírgula 4 6 3 2 2 2 4 2" xfId="39127"/>
    <cellStyle name="Vírgula 4 6 3 2 2 2 5" xfId="34556"/>
    <cellStyle name="Vírgula 4 6 3 2 2 2 6" xfId="25413"/>
    <cellStyle name="Vírgula 4 6 3 2 2 2 7" xfId="20840"/>
    <cellStyle name="Vírgula 4 6 3 2 2 3" xfId="6471"/>
    <cellStyle name="Vírgula 4 6 3 2 2 3 2" xfId="13061"/>
    <cellStyle name="Vírgula 4 6 3 2 2 3 2 2" xfId="32010"/>
    <cellStyle name="Vírgula 4 6 3 2 2 3 2 2 2" xfId="41153"/>
    <cellStyle name="Vírgula 4 6 3 2 2 3 2 3" xfId="36582"/>
    <cellStyle name="Vírgula 4 6 3 2 2 3 2 4" xfId="27439"/>
    <cellStyle name="Vírgula 4 6 3 2 2 3 2 5" xfId="22866"/>
    <cellStyle name="Vírgula 4 6 3 2 2 3 3" xfId="19651"/>
    <cellStyle name="Vírgula 4 6 3 2 2 3 3 2" xfId="33531"/>
    <cellStyle name="Vírgula 4 6 3 2 2 3 3 2 2" xfId="42674"/>
    <cellStyle name="Vírgula 4 6 3 2 2 3 3 3" xfId="38103"/>
    <cellStyle name="Vírgula 4 6 3 2 2 3 3 4" xfId="28960"/>
    <cellStyle name="Vírgula 4 6 3 2 2 3 3 5" xfId="24387"/>
    <cellStyle name="Vírgula 4 6 3 2 2 3 4" xfId="30490"/>
    <cellStyle name="Vírgula 4 6 3 2 2 3 4 2" xfId="39633"/>
    <cellStyle name="Vírgula 4 6 3 2 2 3 5" xfId="35062"/>
    <cellStyle name="Vírgula 4 6 3 2 2 3 6" xfId="25919"/>
    <cellStyle name="Vírgula 4 6 3 2 2 3 7" xfId="21346"/>
    <cellStyle name="Vírgula 4 6 3 2 2 4" xfId="8674"/>
    <cellStyle name="Vírgula 4 6 3 2 2 4 2" xfId="30997"/>
    <cellStyle name="Vírgula 4 6 3 2 2 4 2 2" xfId="40140"/>
    <cellStyle name="Vírgula 4 6 3 2 2 4 3" xfId="35569"/>
    <cellStyle name="Vírgula 4 6 3 2 2 4 4" xfId="26426"/>
    <cellStyle name="Vírgula 4 6 3 2 2 4 5" xfId="21853"/>
    <cellStyle name="Vírgula 4 6 3 2 2 5" xfId="15264"/>
    <cellStyle name="Vírgula 4 6 3 2 2 5 2" xfId="32518"/>
    <cellStyle name="Vírgula 4 6 3 2 2 5 2 2" xfId="41661"/>
    <cellStyle name="Vírgula 4 6 3 2 2 5 3" xfId="37090"/>
    <cellStyle name="Vírgula 4 6 3 2 2 5 4" xfId="27947"/>
    <cellStyle name="Vírgula 4 6 3 2 2 5 5" xfId="23374"/>
    <cellStyle name="Vírgula 4 6 3 2 2 6" xfId="29477"/>
    <cellStyle name="Vírgula 4 6 3 2 2 6 2" xfId="38620"/>
    <cellStyle name="Vírgula 4 6 3 2 2 7" xfId="34049"/>
    <cellStyle name="Vírgula 4 6 3 2 2 8" xfId="24906"/>
    <cellStyle name="Vírgula 4 6 3 2 2 9" xfId="20333"/>
    <cellStyle name="Vírgula 4 6 3 2 3" xfId="3174"/>
    <cellStyle name="Vírgula 4 6 3 2 3 2" xfId="9764"/>
    <cellStyle name="Vírgula 4 6 3 2 3 2 2" xfId="31251"/>
    <cellStyle name="Vírgula 4 6 3 2 3 2 2 2" xfId="40394"/>
    <cellStyle name="Vírgula 4 6 3 2 3 2 3" xfId="35823"/>
    <cellStyle name="Vírgula 4 6 3 2 3 2 4" xfId="26680"/>
    <cellStyle name="Vírgula 4 6 3 2 3 2 5" xfId="22107"/>
    <cellStyle name="Vírgula 4 6 3 2 3 3" xfId="16354"/>
    <cellStyle name="Vírgula 4 6 3 2 3 3 2" xfId="32772"/>
    <cellStyle name="Vírgula 4 6 3 2 3 3 2 2" xfId="41915"/>
    <cellStyle name="Vírgula 4 6 3 2 3 3 3" xfId="37344"/>
    <cellStyle name="Vírgula 4 6 3 2 3 3 4" xfId="28201"/>
    <cellStyle name="Vírgula 4 6 3 2 3 3 5" xfId="23628"/>
    <cellStyle name="Vírgula 4 6 3 2 3 4" xfId="29731"/>
    <cellStyle name="Vírgula 4 6 3 2 3 4 2" xfId="38874"/>
    <cellStyle name="Vírgula 4 6 3 2 3 5" xfId="34303"/>
    <cellStyle name="Vírgula 4 6 3 2 3 6" xfId="25160"/>
    <cellStyle name="Vírgula 4 6 3 2 3 7" xfId="20587"/>
    <cellStyle name="Vírgula 4 6 3 2 4" xfId="5372"/>
    <cellStyle name="Vírgula 4 6 3 2 4 2" xfId="11962"/>
    <cellStyle name="Vírgula 4 6 3 2 4 2 2" xfId="31757"/>
    <cellStyle name="Vírgula 4 6 3 2 4 2 2 2" xfId="40900"/>
    <cellStyle name="Vírgula 4 6 3 2 4 2 3" xfId="36329"/>
    <cellStyle name="Vírgula 4 6 3 2 4 2 4" xfId="27186"/>
    <cellStyle name="Vírgula 4 6 3 2 4 2 5" xfId="22613"/>
    <cellStyle name="Vírgula 4 6 3 2 4 3" xfId="18552"/>
    <cellStyle name="Vírgula 4 6 3 2 4 3 2" xfId="33278"/>
    <cellStyle name="Vírgula 4 6 3 2 4 3 2 2" xfId="42421"/>
    <cellStyle name="Vírgula 4 6 3 2 4 3 3" xfId="37850"/>
    <cellStyle name="Vírgula 4 6 3 2 4 3 4" xfId="28707"/>
    <cellStyle name="Vírgula 4 6 3 2 4 3 5" xfId="24134"/>
    <cellStyle name="Vírgula 4 6 3 2 4 4" xfId="30237"/>
    <cellStyle name="Vírgula 4 6 3 2 4 4 2" xfId="39380"/>
    <cellStyle name="Vírgula 4 6 3 2 4 5" xfId="34809"/>
    <cellStyle name="Vírgula 4 6 3 2 4 6" xfId="25666"/>
    <cellStyle name="Vírgula 4 6 3 2 4 7" xfId="21093"/>
    <cellStyle name="Vírgula 4 6 3 2 5" xfId="7575"/>
    <cellStyle name="Vírgula 4 6 3 2 5 2" xfId="30744"/>
    <cellStyle name="Vírgula 4 6 3 2 5 2 2" xfId="39887"/>
    <cellStyle name="Vírgula 4 6 3 2 5 3" xfId="35316"/>
    <cellStyle name="Vírgula 4 6 3 2 5 4" xfId="26173"/>
    <cellStyle name="Vírgula 4 6 3 2 5 5" xfId="21600"/>
    <cellStyle name="Vírgula 4 6 3 2 6" xfId="14165"/>
    <cellStyle name="Vírgula 4 6 3 2 6 2" xfId="32265"/>
    <cellStyle name="Vírgula 4 6 3 2 6 2 2" xfId="41408"/>
    <cellStyle name="Vírgula 4 6 3 2 6 3" xfId="36837"/>
    <cellStyle name="Vírgula 4 6 3 2 6 4" xfId="27694"/>
    <cellStyle name="Vírgula 4 6 3 2 6 5" xfId="23121"/>
    <cellStyle name="Vírgula 4 6 3 2 7" xfId="29223"/>
    <cellStyle name="Vírgula 4 6 3 2 7 2" xfId="38366"/>
    <cellStyle name="Vírgula 4 6 3 2 8" xfId="33795"/>
    <cellStyle name="Vírgula 4 6 3 2 9" xfId="24652"/>
    <cellStyle name="Vírgula 4 6 3 3" xfId="1531"/>
    <cellStyle name="Vírgula 4 6 3 3 2" xfId="3722"/>
    <cellStyle name="Vírgula 4 6 3 3 2 2" xfId="10312"/>
    <cellStyle name="Vírgula 4 6 3 3 2 2 2" xfId="31375"/>
    <cellStyle name="Vírgula 4 6 3 3 2 2 2 2" xfId="40518"/>
    <cellStyle name="Vírgula 4 6 3 3 2 2 3" xfId="35947"/>
    <cellStyle name="Vírgula 4 6 3 3 2 2 4" xfId="26804"/>
    <cellStyle name="Vírgula 4 6 3 3 2 2 5" xfId="22231"/>
    <cellStyle name="Vírgula 4 6 3 3 2 3" xfId="16902"/>
    <cellStyle name="Vírgula 4 6 3 3 2 3 2" xfId="32896"/>
    <cellStyle name="Vírgula 4 6 3 3 2 3 2 2" xfId="42039"/>
    <cellStyle name="Vírgula 4 6 3 3 2 3 3" xfId="37468"/>
    <cellStyle name="Vírgula 4 6 3 3 2 3 4" xfId="28325"/>
    <cellStyle name="Vírgula 4 6 3 3 2 3 5" xfId="23752"/>
    <cellStyle name="Vírgula 4 6 3 3 2 4" xfId="29855"/>
    <cellStyle name="Vírgula 4 6 3 3 2 4 2" xfId="38998"/>
    <cellStyle name="Vírgula 4 6 3 3 2 5" xfId="34427"/>
    <cellStyle name="Vírgula 4 6 3 3 2 6" xfId="25284"/>
    <cellStyle name="Vírgula 4 6 3 3 2 7" xfId="20711"/>
    <cellStyle name="Vírgula 4 6 3 3 3" xfId="5920"/>
    <cellStyle name="Vírgula 4 6 3 3 3 2" xfId="12510"/>
    <cellStyle name="Vírgula 4 6 3 3 3 2 2" xfId="31881"/>
    <cellStyle name="Vírgula 4 6 3 3 3 2 2 2" xfId="41024"/>
    <cellStyle name="Vírgula 4 6 3 3 3 2 3" xfId="36453"/>
    <cellStyle name="Vírgula 4 6 3 3 3 2 4" xfId="27310"/>
    <cellStyle name="Vírgula 4 6 3 3 3 2 5" xfId="22737"/>
    <cellStyle name="Vírgula 4 6 3 3 3 3" xfId="19100"/>
    <cellStyle name="Vírgula 4 6 3 3 3 3 2" xfId="33402"/>
    <cellStyle name="Vírgula 4 6 3 3 3 3 2 2" xfId="42545"/>
    <cellStyle name="Vírgula 4 6 3 3 3 3 3" xfId="37974"/>
    <cellStyle name="Vírgula 4 6 3 3 3 3 4" xfId="28831"/>
    <cellStyle name="Vírgula 4 6 3 3 3 3 5" xfId="24258"/>
    <cellStyle name="Vírgula 4 6 3 3 3 4" xfId="30361"/>
    <cellStyle name="Vírgula 4 6 3 3 3 4 2" xfId="39504"/>
    <cellStyle name="Vírgula 4 6 3 3 3 5" xfId="34933"/>
    <cellStyle name="Vírgula 4 6 3 3 3 6" xfId="25790"/>
    <cellStyle name="Vírgula 4 6 3 3 3 7" xfId="21217"/>
    <cellStyle name="Vírgula 4 6 3 3 4" xfId="8123"/>
    <cellStyle name="Vírgula 4 6 3 3 4 2" xfId="30868"/>
    <cellStyle name="Vírgula 4 6 3 3 4 2 2" xfId="40011"/>
    <cellStyle name="Vírgula 4 6 3 3 4 3" xfId="35440"/>
    <cellStyle name="Vírgula 4 6 3 3 4 4" xfId="26297"/>
    <cellStyle name="Vírgula 4 6 3 3 4 5" xfId="21724"/>
    <cellStyle name="Vírgula 4 6 3 3 5" xfId="14713"/>
    <cellStyle name="Vírgula 4 6 3 3 5 2" xfId="32389"/>
    <cellStyle name="Vírgula 4 6 3 3 5 2 2" xfId="41532"/>
    <cellStyle name="Vírgula 4 6 3 3 5 3" xfId="36961"/>
    <cellStyle name="Vírgula 4 6 3 3 5 4" xfId="27818"/>
    <cellStyle name="Vírgula 4 6 3 3 5 5" xfId="23245"/>
    <cellStyle name="Vírgula 4 6 3 3 6" xfId="29348"/>
    <cellStyle name="Vírgula 4 6 3 3 6 2" xfId="38491"/>
    <cellStyle name="Vírgula 4 6 3 3 7" xfId="33920"/>
    <cellStyle name="Vírgula 4 6 3 3 8" xfId="24777"/>
    <cellStyle name="Vírgula 4 6 3 3 9" xfId="20204"/>
    <cellStyle name="Vírgula 4 6 3 4" xfId="2623"/>
    <cellStyle name="Vírgula 4 6 3 4 2" xfId="9213"/>
    <cellStyle name="Vírgula 4 6 3 4 2 2" xfId="31122"/>
    <cellStyle name="Vírgula 4 6 3 4 2 2 2" xfId="40265"/>
    <cellStyle name="Vírgula 4 6 3 4 2 3" xfId="35694"/>
    <cellStyle name="Vírgula 4 6 3 4 2 4" xfId="26551"/>
    <cellStyle name="Vírgula 4 6 3 4 2 5" xfId="21978"/>
    <cellStyle name="Vírgula 4 6 3 4 3" xfId="15803"/>
    <cellStyle name="Vírgula 4 6 3 4 3 2" xfId="32643"/>
    <cellStyle name="Vírgula 4 6 3 4 3 2 2" xfId="41786"/>
    <cellStyle name="Vírgula 4 6 3 4 3 3" xfId="37215"/>
    <cellStyle name="Vírgula 4 6 3 4 3 4" xfId="28072"/>
    <cellStyle name="Vírgula 4 6 3 4 3 5" xfId="23499"/>
    <cellStyle name="Vírgula 4 6 3 4 4" xfId="29602"/>
    <cellStyle name="Vírgula 4 6 3 4 4 2" xfId="38745"/>
    <cellStyle name="Vírgula 4 6 3 4 5" xfId="34174"/>
    <cellStyle name="Vírgula 4 6 3 4 6" xfId="25031"/>
    <cellStyle name="Vírgula 4 6 3 4 7" xfId="20458"/>
    <cellStyle name="Vírgula 4 6 3 5" xfId="4809"/>
    <cellStyle name="Vírgula 4 6 3 5 2" xfId="11399"/>
    <cellStyle name="Vírgula 4 6 3 5 2 2" xfId="31628"/>
    <cellStyle name="Vírgula 4 6 3 5 2 2 2" xfId="40771"/>
    <cellStyle name="Vírgula 4 6 3 5 2 3" xfId="36200"/>
    <cellStyle name="Vírgula 4 6 3 5 2 4" xfId="27057"/>
    <cellStyle name="Vírgula 4 6 3 5 2 5" xfId="22484"/>
    <cellStyle name="Vírgula 4 6 3 5 3" xfId="17989"/>
    <cellStyle name="Vírgula 4 6 3 5 3 2" xfId="33149"/>
    <cellStyle name="Vírgula 4 6 3 5 3 2 2" xfId="42292"/>
    <cellStyle name="Vírgula 4 6 3 5 3 3" xfId="37721"/>
    <cellStyle name="Vírgula 4 6 3 5 3 4" xfId="28578"/>
    <cellStyle name="Vírgula 4 6 3 5 3 5" xfId="24005"/>
    <cellStyle name="Vírgula 4 6 3 5 4" xfId="30108"/>
    <cellStyle name="Vírgula 4 6 3 5 4 2" xfId="39251"/>
    <cellStyle name="Vírgula 4 6 3 5 5" xfId="34680"/>
    <cellStyle name="Vírgula 4 6 3 5 6" xfId="25537"/>
    <cellStyle name="Vírgula 4 6 3 5 7" xfId="20964"/>
    <cellStyle name="Vírgula 4 6 3 6" xfId="7012"/>
    <cellStyle name="Vírgula 4 6 3 6 2" xfId="30615"/>
    <cellStyle name="Vírgula 4 6 3 6 2 2" xfId="39758"/>
    <cellStyle name="Vírgula 4 6 3 6 3" xfId="35187"/>
    <cellStyle name="Vírgula 4 6 3 6 4" xfId="26044"/>
    <cellStyle name="Vírgula 4 6 3 6 5" xfId="21471"/>
    <cellStyle name="Vírgula 4 6 3 7" xfId="13602"/>
    <cellStyle name="Vírgula 4 6 3 7 2" xfId="32136"/>
    <cellStyle name="Vírgula 4 6 3 7 2 2" xfId="41279"/>
    <cellStyle name="Vírgula 4 6 3 7 3" xfId="36708"/>
    <cellStyle name="Vírgula 4 6 3 7 4" xfId="27565"/>
    <cellStyle name="Vírgula 4 6 3 7 5" xfId="22992"/>
    <cellStyle name="Vírgula 4 6 3 8" xfId="29094"/>
    <cellStyle name="Vírgula 4 6 3 8 2" xfId="38237"/>
    <cellStyle name="Vírgula 4 6 3 9" xfId="33666"/>
    <cellStyle name="Vírgula 4 6 4" xfId="724"/>
    <cellStyle name="Vírgula 4 6 4 10" xfId="20019"/>
    <cellStyle name="Vírgula 4 6 4 2" xfId="1827"/>
    <cellStyle name="Vírgula 4 6 4 2 2" xfId="4017"/>
    <cellStyle name="Vírgula 4 6 4 2 2 2" xfId="10607"/>
    <cellStyle name="Vírgula 4 6 4 2 2 2 2" xfId="31444"/>
    <cellStyle name="Vírgula 4 6 4 2 2 2 2 2" xfId="40587"/>
    <cellStyle name="Vírgula 4 6 4 2 2 2 3" xfId="36016"/>
    <cellStyle name="Vírgula 4 6 4 2 2 2 4" xfId="26873"/>
    <cellStyle name="Vírgula 4 6 4 2 2 2 5" xfId="22300"/>
    <cellStyle name="Vírgula 4 6 4 2 2 3" xfId="17197"/>
    <cellStyle name="Vírgula 4 6 4 2 2 3 2" xfId="32965"/>
    <cellStyle name="Vírgula 4 6 4 2 2 3 2 2" xfId="42108"/>
    <cellStyle name="Vírgula 4 6 4 2 2 3 3" xfId="37537"/>
    <cellStyle name="Vírgula 4 6 4 2 2 3 4" xfId="28394"/>
    <cellStyle name="Vírgula 4 6 4 2 2 3 5" xfId="23821"/>
    <cellStyle name="Vírgula 4 6 4 2 2 4" xfId="29924"/>
    <cellStyle name="Vírgula 4 6 4 2 2 4 2" xfId="39067"/>
    <cellStyle name="Vírgula 4 6 4 2 2 5" xfId="34496"/>
    <cellStyle name="Vírgula 4 6 4 2 2 6" xfId="25353"/>
    <cellStyle name="Vírgula 4 6 4 2 2 7" xfId="20780"/>
    <cellStyle name="Vírgula 4 6 4 2 3" xfId="6215"/>
    <cellStyle name="Vírgula 4 6 4 2 3 2" xfId="12805"/>
    <cellStyle name="Vírgula 4 6 4 2 3 2 2" xfId="31950"/>
    <cellStyle name="Vírgula 4 6 4 2 3 2 2 2" xfId="41093"/>
    <cellStyle name="Vírgula 4 6 4 2 3 2 3" xfId="36522"/>
    <cellStyle name="Vírgula 4 6 4 2 3 2 4" xfId="27379"/>
    <cellStyle name="Vírgula 4 6 4 2 3 2 5" xfId="22806"/>
    <cellStyle name="Vírgula 4 6 4 2 3 3" xfId="19395"/>
    <cellStyle name="Vírgula 4 6 4 2 3 3 2" xfId="33471"/>
    <cellStyle name="Vírgula 4 6 4 2 3 3 2 2" xfId="42614"/>
    <cellStyle name="Vírgula 4 6 4 2 3 3 3" xfId="38043"/>
    <cellStyle name="Vírgula 4 6 4 2 3 3 4" xfId="28900"/>
    <cellStyle name="Vírgula 4 6 4 2 3 3 5" xfId="24327"/>
    <cellStyle name="Vírgula 4 6 4 2 3 4" xfId="30430"/>
    <cellStyle name="Vírgula 4 6 4 2 3 4 2" xfId="39573"/>
    <cellStyle name="Vírgula 4 6 4 2 3 5" xfId="35002"/>
    <cellStyle name="Vírgula 4 6 4 2 3 6" xfId="25859"/>
    <cellStyle name="Vírgula 4 6 4 2 3 7" xfId="21286"/>
    <cellStyle name="Vírgula 4 6 4 2 4" xfId="8418"/>
    <cellStyle name="Vírgula 4 6 4 2 4 2" xfId="30937"/>
    <cellStyle name="Vírgula 4 6 4 2 4 2 2" xfId="40080"/>
    <cellStyle name="Vírgula 4 6 4 2 4 3" xfId="35509"/>
    <cellStyle name="Vírgula 4 6 4 2 4 4" xfId="26366"/>
    <cellStyle name="Vírgula 4 6 4 2 4 5" xfId="21793"/>
    <cellStyle name="Vírgula 4 6 4 2 5" xfId="15008"/>
    <cellStyle name="Vírgula 4 6 4 2 5 2" xfId="32458"/>
    <cellStyle name="Vírgula 4 6 4 2 5 2 2" xfId="41601"/>
    <cellStyle name="Vírgula 4 6 4 2 5 3" xfId="37030"/>
    <cellStyle name="Vírgula 4 6 4 2 5 4" xfId="27887"/>
    <cellStyle name="Vírgula 4 6 4 2 5 5" xfId="23314"/>
    <cellStyle name="Vírgula 4 6 4 2 6" xfId="29417"/>
    <cellStyle name="Vírgula 4 6 4 2 6 2" xfId="38560"/>
    <cellStyle name="Vírgula 4 6 4 2 7" xfId="33989"/>
    <cellStyle name="Vírgula 4 6 4 2 8" xfId="24846"/>
    <cellStyle name="Vírgula 4 6 4 2 9" xfId="20273"/>
    <cellStyle name="Vírgula 4 6 4 3" xfId="2918"/>
    <cellStyle name="Vírgula 4 6 4 3 2" xfId="9508"/>
    <cellStyle name="Vírgula 4 6 4 3 2 2" xfId="31191"/>
    <cellStyle name="Vírgula 4 6 4 3 2 2 2" xfId="40334"/>
    <cellStyle name="Vírgula 4 6 4 3 2 3" xfId="35763"/>
    <cellStyle name="Vírgula 4 6 4 3 2 4" xfId="26620"/>
    <cellStyle name="Vírgula 4 6 4 3 2 5" xfId="22047"/>
    <cellStyle name="Vírgula 4 6 4 3 3" xfId="16098"/>
    <cellStyle name="Vírgula 4 6 4 3 3 2" xfId="32712"/>
    <cellStyle name="Vírgula 4 6 4 3 3 2 2" xfId="41855"/>
    <cellStyle name="Vírgula 4 6 4 3 3 3" xfId="37284"/>
    <cellStyle name="Vírgula 4 6 4 3 3 4" xfId="28141"/>
    <cellStyle name="Vírgula 4 6 4 3 3 5" xfId="23568"/>
    <cellStyle name="Vírgula 4 6 4 3 4" xfId="29671"/>
    <cellStyle name="Vírgula 4 6 4 3 4 2" xfId="38814"/>
    <cellStyle name="Vírgula 4 6 4 3 5" xfId="34243"/>
    <cellStyle name="Vírgula 4 6 4 3 6" xfId="25100"/>
    <cellStyle name="Vírgula 4 6 4 3 7" xfId="20527"/>
    <cellStyle name="Vírgula 4 6 4 4" xfId="5116"/>
    <cellStyle name="Vírgula 4 6 4 4 2" xfId="11706"/>
    <cellStyle name="Vírgula 4 6 4 4 2 2" xfId="31697"/>
    <cellStyle name="Vírgula 4 6 4 4 2 2 2" xfId="40840"/>
    <cellStyle name="Vírgula 4 6 4 4 2 3" xfId="36269"/>
    <cellStyle name="Vírgula 4 6 4 4 2 4" xfId="27126"/>
    <cellStyle name="Vírgula 4 6 4 4 2 5" xfId="22553"/>
    <cellStyle name="Vírgula 4 6 4 4 3" xfId="18296"/>
    <cellStyle name="Vírgula 4 6 4 4 3 2" xfId="33218"/>
    <cellStyle name="Vírgula 4 6 4 4 3 2 2" xfId="42361"/>
    <cellStyle name="Vírgula 4 6 4 4 3 3" xfId="37790"/>
    <cellStyle name="Vírgula 4 6 4 4 3 4" xfId="28647"/>
    <cellStyle name="Vírgula 4 6 4 4 3 5" xfId="24074"/>
    <cellStyle name="Vírgula 4 6 4 4 4" xfId="30177"/>
    <cellStyle name="Vírgula 4 6 4 4 4 2" xfId="39320"/>
    <cellStyle name="Vírgula 4 6 4 4 5" xfId="34749"/>
    <cellStyle name="Vírgula 4 6 4 4 6" xfId="25606"/>
    <cellStyle name="Vírgula 4 6 4 4 7" xfId="21033"/>
    <cellStyle name="Vírgula 4 6 4 5" xfId="7319"/>
    <cellStyle name="Vírgula 4 6 4 5 2" xfId="30684"/>
    <cellStyle name="Vírgula 4 6 4 5 2 2" xfId="39827"/>
    <cellStyle name="Vírgula 4 6 4 5 3" xfId="35256"/>
    <cellStyle name="Vírgula 4 6 4 5 4" xfId="26113"/>
    <cellStyle name="Vírgula 4 6 4 5 5" xfId="21540"/>
    <cellStyle name="Vírgula 4 6 4 6" xfId="13909"/>
    <cellStyle name="Vírgula 4 6 4 6 2" xfId="32205"/>
    <cellStyle name="Vírgula 4 6 4 6 2 2" xfId="41348"/>
    <cellStyle name="Vírgula 4 6 4 6 3" xfId="36777"/>
    <cellStyle name="Vírgula 4 6 4 6 4" xfId="27634"/>
    <cellStyle name="Vírgula 4 6 4 6 5" xfId="23061"/>
    <cellStyle name="Vírgula 4 6 4 7" xfId="29163"/>
    <cellStyle name="Vírgula 4 6 4 7 2" xfId="38306"/>
    <cellStyle name="Vírgula 4 6 4 8" xfId="33735"/>
    <cellStyle name="Vírgula 4 6 4 9" xfId="24592"/>
    <cellStyle name="Vírgula 4 6 5" xfId="1275"/>
    <cellStyle name="Vírgula 4 6 5 2" xfId="3466"/>
    <cellStyle name="Vírgula 4 6 5 2 2" xfId="10056"/>
    <cellStyle name="Vírgula 4 6 5 2 2 2" xfId="31315"/>
    <cellStyle name="Vírgula 4 6 5 2 2 2 2" xfId="40458"/>
    <cellStyle name="Vírgula 4 6 5 2 2 3" xfId="35887"/>
    <cellStyle name="Vírgula 4 6 5 2 2 4" xfId="26744"/>
    <cellStyle name="Vírgula 4 6 5 2 2 5" xfId="22171"/>
    <cellStyle name="Vírgula 4 6 5 2 3" xfId="16646"/>
    <cellStyle name="Vírgula 4 6 5 2 3 2" xfId="32836"/>
    <cellStyle name="Vírgula 4 6 5 2 3 2 2" xfId="41979"/>
    <cellStyle name="Vírgula 4 6 5 2 3 3" xfId="37408"/>
    <cellStyle name="Vírgula 4 6 5 2 3 4" xfId="28265"/>
    <cellStyle name="Vírgula 4 6 5 2 3 5" xfId="23692"/>
    <cellStyle name="Vírgula 4 6 5 2 4" xfId="29795"/>
    <cellStyle name="Vírgula 4 6 5 2 4 2" xfId="38938"/>
    <cellStyle name="Vírgula 4 6 5 2 5" xfId="34367"/>
    <cellStyle name="Vírgula 4 6 5 2 6" xfId="25224"/>
    <cellStyle name="Vírgula 4 6 5 2 7" xfId="20651"/>
    <cellStyle name="Vírgula 4 6 5 3" xfId="5664"/>
    <cellStyle name="Vírgula 4 6 5 3 2" xfId="12254"/>
    <cellStyle name="Vírgula 4 6 5 3 2 2" xfId="31821"/>
    <cellStyle name="Vírgula 4 6 5 3 2 2 2" xfId="40964"/>
    <cellStyle name="Vírgula 4 6 5 3 2 3" xfId="36393"/>
    <cellStyle name="Vírgula 4 6 5 3 2 4" xfId="27250"/>
    <cellStyle name="Vírgula 4 6 5 3 2 5" xfId="22677"/>
    <cellStyle name="Vírgula 4 6 5 3 3" xfId="18844"/>
    <cellStyle name="Vírgula 4 6 5 3 3 2" xfId="33342"/>
    <cellStyle name="Vírgula 4 6 5 3 3 2 2" xfId="42485"/>
    <cellStyle name="Vírgula 4 6 5 3 3 3" xfId="37914"/>
    <cellStyle name="Vírgula 4 6 5 3 3 4" xfId="28771"/>
    <cellStyle name="Vírgula 4 6 5 3 3 5" xfId="24198"/>
    <cellStyle name="Vírgula 4 6 5 3 4" xfId="30301"/>
    <cellStyle name="Vírgula 4 6 5 3 4 2" xfId="39444"/>
    <cellStyle name="Vírgula 4 6 5 3 5" xfId="34873"/>
    <cellStyle name="Vírgula 4 6 5 3 6" xfId="25730"/>
    <cellStyle name="Vírgula 4 6 5 3 7" xfId="21157"/>
    <cellStyle name="Vírgula 4 6 5 4" xfId="7867"/>
    <cellStyle name="Vírgula 4 6 5 4 2" xfId="30808"/>
    <cellStyle name="Vírgula 4 6 5 4 2 2" xfId="39951"/>
    <cellStyle name="Vírgula 4 6 5 4 3" xfId="35380"/>
    <cellStyle name="Vírgula 4 6 5 4 4" xfId="26237"/>
    <cellStyle name="Vírgula 4 6 5 4 5" xfId="21664"/>
    <cellStyle name="Vírgula 4 6 5 5" xfId="14457"/>
    <cellStyle name="Vírgula 4 6 5 5 2" xfId="32329"/>
    <cellStyle name="Vírgula 4 6 5 5 2 2" xfId="41472"/>
    <cellStyle name="Vírgula 4 6 5 5 3" xfId="36901"/>
    <cellStyle name="Vírgula 4 6 5 5 4" xfId="27758"/>
    <cellStyle name="Vírgula 4 6 5 5 5" xfId="23185"/>
    <cellStyle name="Vírgula 4 6 5 6" xfId="29288"/>
    <cellStyle name="Vírgula 4 6 5 6 2" xfId="38431"/>
    <cellStyle name="Vírgula 4 6 5 7" xfId="33860"/>
    <cellStyle name="Vírgula 4 6 5 8" xfId="24717"/>
    <cellStyle name="Vírgula 4 6 5 9" xfId="20144"/>
    <cellStyle name="Vírgula 4 6 6" xfId="2367"/>
    <cellStyle name="Vírgula 4 6 6 2" xfId="8957"/>
    <cellStyle name="Vírgula 4 6 6 2 2" xfId="31062"/>
    <cellStyle name="Vírgula 4 6 6 2 2 2" xfId="40205"/>
    <cellStyle name="Vírgula 4 6 6 2 3" xfId="35634"/>
    <cellStyle name="Vírgula 4 6 6 2 4" xfId="26491"/>
    <cellStyle name="Vírgula 4 6 6 2 5" xfId="21918"/>
    <cellStyle name="Vírgula 4 6 6 3" xfId="15547"/>
    <cellStyle name="Vírgula 4 6 6 3 2" xfId="32583"/>
    <cellStyle name="Vírgula 4 6 6 3 2 2" xfId="41726"/>
    <cellStyle name="Vírgula 4 6 6 3 3" xfId="37155"/>
    <cellStyle name="Vírgula 4 6 6 3 4" xfId="28012"/>
    <cellStyle name="Vírgula 4 6 6 3 5" xfId="23439"/>
    <cellStyle name="Vírgula 4 6 6 4" xfId="29542"/>
    <cellStyle name="Vírgula 4 6 6 4 2" xfId="38685"/>
    <cellStyle name="Vírgula 4 6 6 5" xfId="34114"/>
    <cellStyle name="Vírgula 4 6 6 6" xfId="24971"/>
    <cellStyle name="Vírgula 4 6 6 7" xfId="20398"/>
    <cellStyle name="Vírgula 4 6 7" xfId="4553"/>
    <cellStyle name="Vírgula 4 6 7 2" xfId="11143"/>
    <cellStyle name="Vírgula 4 6 7 2 2" xfId="31568"/>
    <cellStyle name="Vírgula 4 6 7 2 2 2" xfId="40711"/>
    <cellStyle name="Vírgula 4 6 7 2 3" xfId="36140"/>
    <cellStyle name="Vírgula 4 6 7 2 4" xfId="26997"/>
    <cellStyle name="Vírgula 4 6 7 2 5" xfId="22424"/>
    <cellStyle name="Vírgula 4 6 7 3" xfId="17733"/>
    <cellStyle name="Vírgula 4 6 7 3 2" xfId="33089"/>
    <cellStyle name="Vírgula 4 6 7 3 2 2" xfId="42232"/>
    <cellStyle name="Vírgula 4 6 7 3 3" xfId="37661"/>
    <cellStyle name="Vírgula 4 6 7 3 4" xfId="28518"/>
    <cellStyle name="Vírgula 4 6 7 3 5" xfId="23945"/>
    <cellStyle name="Vírgula 4 6 7 4" xfId="30048"/>
    <cellStyle name="Vírgula 4 6 7 4 2" xfId="39191"/>
    <cellStyle name="Vírgula 4 6 7 5" xfId="34620"/>
    <cellStyle name="Vírgula 4 6 7 6" xfId="25477"/>
    <cellStyle name="Vírgula 4 6 7 7" xfId="20904"/>
    <cellStyle name="Vírgula 4 6 8" xfId="6756"/>
    <cellStyle name="Vírgula 4 6 8 2" xfId="30555"/>
    <cellStyle name="Vírgula 4 6 8 2 2" xfId="39698"/>
    <cellStyle name="Vírgula 4 6 8 3" xfId="35127"/>
    <cellStyle name="Vírgula 4 6 8 4" xfId="25984"/>
    <cellStyle name="Vírgula 4 6 8 5" xfId="21411"/>
    <cellStyle name="Vírgula 4 6 9" xfId="13346"/>
    <cellStyle name="Vírgula 4 6 9 2" xfId="32076"/>
    <cellStyle name="Vírgula 4 6 9 2 2" xfId="41219"/>
    <cellStyle name="Vírgula 4 6 9 3" xfId="36648"/>
    <cellStyle name="Vírgula 4 6 9 4" xfId="27505"/>
    <cellStyle name="Vírgula 4 6 9 5" xfId="22932"/>
    <cellStyle name="Vírgula 4 7" xfId="186"/>
    <cellStyle name="Vírgula 4 7 10" xfId="29035"/>
    <cellStyle name="Vírgula 4 7 10 2" xfId="38178"/>
    <cellStyle name="Vírgula 4 7 11" xfId="33607"/>
    <cellStyle name="Vírgula 4 7 12" xfId="24464"/>
    <cellStyle name="Vírgula 4 7 13" xfId="19891"/>
    <cellStyle name="Vírgula 4 7 2" xfId="304"/>
    <cellStyle name="Vírgula 4 7 2 10" xfId="33636"/>
    <cellStyle name="Vírgula 4 7 2 11" xfId="24493"/>
    <cellStyle name="Vírgula 4 7 2 12" xfId="19920"/>
    <cellStyle name="Vírgula 4 7 2 2" xfId="565"/>
    <cellStyle name="Vírgula 4 7 2 2 10" xfId="24555"/>
    <cellStyle name="Vírgula 4 7 2 2 11" xfId="19982"/>
    <cellStyle name="Vírgula 4 7 2 2 2" xfId="1120"/>
    <cellStyle name="Vírgula 4 7 2 2 2 10" xfId="20111"/>
    <cellStyle name="Vírgula 4 7 2 2 2 2" xfId="2223"/>
    <cellStyle name="Vírgula 4 7 2 2 2 2 2" xfId="4413"/>
    <cellStyle name="Vírgula 4 7 2 2 2 2 2 2" xfId="11003"/>
    <cellStyle name="Vírgula 4 7 2 2 2 2 2 2 2" xfId="31536"/>
    <cellStyle name="Vírgula 4 7 2 2 2 2 2 2 2 2" xfId="40679"/>
    <cellStyle name="Vírgula 4 7 2 2 2 2 2 2 3" xfId="36108"/>
    <cellStyle name="Vírgula 4 7 2 2 2 2 2 2 4" xfId="26965"/>
    <cellStyle name="Vírgula 4 7 2 2 2 2 2 2 5" xfId="22392"/>
    <cellStyle name="Vírgula 4 7 2 2 2 2 2 3" xfId="17593"/>
    <cellStyle name="Vírgula 4 7 2 2 2 2 2 3 2" xfId="33057"/>
    <cellStyle name="Vírgula 4 7 2 2 2 2 2 3 2 2" xfId="42200"/>
    <cellStyle name="Vírgula 4 7 2 2 2 2 2 3 3" xfId="37629"/>
    <cellStyle name="Vírgula 4 7 2 2 2 2 2 3 4" xfId="28486"/>
    <cellStyle name="Vírgula 4 7 2 2 2 2 2 3 5" xfId="23913"/>
    <cellStyle name="Vírgula 4 7 2 2 2 2 2 4" xfId="30016"/>
    <cellStyle name="Vírgula 4 7 2 2 2 2 2 4 2" xfId="39159"/>
    <cellStyle name="Vírgula 4 7 2 2 2 2 2 5" xfId="34588"/>
    <cellStyle name="Vírgula 4 7 2 2 2 2 2 6" xfId="25445"/>
    <cellStyle name="Vírgula 4 7 2 2 2 2 2 7" xfId="20872"/>
    <cellStyle name="Vírgula 4 7 2 2 2 2 3" xfId="6611"/>
    <cellStyle name="Vírgula 4 7 2 2 2 2 3 2" xfId="13201"/>
    <cellStyle name="Vírgula 4 7 2 2 2 2 3 2 2" xfId="32042"/>
    <cellStyle name="Vírgula 4 7 2 2 2 2 3 2 2 2" xfId="41185"/>
    <cellStyle name="Vírgula 4 7 2 2 2 2 3 2 3" xfId="36614"/>
    <cellStyle name="Vírgula 4 7 2 2 2 2 3 2 4" xfId="27471"/>
    <cellStyle name="Vírgula 4 7 2 2 2 2 3 2 5" xfId="22898"/>
    <cellStyle name="Vírgula 4 7 2 2 2 2 3 3" xfId="19791"/>
    <cellStyle name="Vírgula 4 7 2 2 2 2 3 3 2" xfId="33563"/>
    <cellStyle name="Vírgula 4 7 2 2 2 2 3 3 2 2" xfId="42706"/>
    <cellStyle name="Vírgula 4 7 2 2 2 2 3 3 3" xfId="38135"/>
    <cellStyle name="Vírgula 4 7 2 2 2 2 3 3 4" xfId="28992"/>
    <cellStyle name="Vírgula 4 7 2 2 2 2 3 3 5" xfId="24419"/>
    <cellStyle name="Vírgula 4 7 2 2 2 2 3 4" xfId="30522"/>
    <cellStyle name="Vírgula 4 7 2 2 2 2 3 4 2" xfId="39665"/>
    <cellStyle name="Vírgula 4 7 2 2 2 2 3 5" xfId="35094"/>
    <cellStyle name="Vírgula 4 7 2 2 2 2 3 6" xfId="25951"/>
    <cellStyle name="Vírgula 4 7 2 2 2 2 3 7" xfId="21378"/>
    <cellStyle name="Vírgula 4 7 2 2 2 2 4" xfId="8814"/>
    <cellStyle name="Vírgula 4 7 2 2 2 2 4 2" xfId="31029"/>
    <cellStyle name="Vírgula 4 7 2 2 2 2 4 2 2" xfId="40172"/>
    <cellStyle name="Vírgula 4 7 2 2 2 2 4 3" xfId="35601"/>
    <cellStyle name="Vírgula 4 7 2 2 2 2 4 4" xfId="26458"/>
    <cellStyle name="Vírgula 4 7 2 2 2 2 4 5" xfId="21885"/>
    <cellStyle name="Vírgula 4 7 2 2 2 2 5" xfId="15404"/>
    <cellStyle name="Vírgula 4 7 2 2 2 2 5 2" xfId="32550"/>
    <cellStyle name="Vírgula 4 7 2 2 2 2 5 2 2" xfId="41693"/>
    <cellStyle name="Vírgula 4 7 2 2 2 2 5 3" xfId="37122"/>
    <cellStyle name="Vírgula 4 7 2 2 2 2 5 4" xfId="27979"/>
    <cellStyle name="Vírgula 4 7 2 2 2 2 5 5" xfId="23406"/>
    <cellStyle name="Vírgula 4 7 2 2 2 2 6" xfId="29509"/>
    <cellStyle name="Vírgula 4 7 2 2 2 2 6 2" xfId="38652"/>
    <cellStyle name="Vírgula 4 7 2 2 2 2 7" xfId="34081"/>
    <cellStyle name="Vírgula 4 7 2 2 2 2 8" xfId="24938"/>
    <cellStyle name="Vírgula 4 7 2 2 2 2 9" xfId="20365"/>
    <cellStyle name="Vírgula 4 7 2 2 2 3" xfId="3314"/>
    <cellStyle name="Vírgula 4 7 2 2 2 3 2" xfId="9904"/>
    <cellStyle name="Vírgula 4 7 2 2 2 3 2 2" xfId="31283"/>
    <cellStyle name="Vírgula 4 7 2 2 2 3 2 2 2" xfId="40426"/>
    <cellStyle name="Vírgula 4 7 2 2 2 3 2 3" xfId="35855"/>
    <cellStyle name="Vírgula 4 7 2 2 2 3 2 4" xfId="26712"/>
    <cellStyle name="Vírgula 4 7 2 2 2 3 2 5" xfId="22139"/>
    <cellStyle name="Vírgula 4 7 2 2 2 3 3" xfId="16494"/>
    <cellStyle name="Vírgula 4 7 2 2 2 3 3 2" xfId="32804"/>
    <cellStyle name="Vírgula 4 7 2 2 2 3 3 2 2" xfId="41947"/>
    <cellStyle name="Vírgula 4 7 2 2 2 3 3 3" xfId="37376"/>
    <cellStyle name="Vírgula 4 7 2 2 2 3 3 4" xfId="28233"/>
    <cellStyle name="Vírgula 4 7 2 2 2 3 3 5" xfId="23660"/>
    <cellStyle name="Vírgula 4 7 2 2 2 3 4" xfId="29763"/>
    <cellStyle name="Vírgula 4 7 2 2 2 3 4 2" xfId="38906"/>
    <cellStyle name="Vírgula 4 7 2 2 2 3 5" xfId="34335"/>
    <cellStyle name="Vírgula 4 7 2 2 2 3 6" xfId="25192"/>
    <cellStyle name="Vírgula 4 7 2 2 2 3 7" xfId="20619"/>
    <cellStyle name="Vírgula 4 7 2 2 2 4" xfId="5512"/>
    <cellStyle name="Vírgula 4 7 2 2 2 4 2" xfId="12102"/>
    <cellStyle name="Vírgula 4 7 2 2 2 4 2 2" xfId="31789"/>
    <cellStyle name="Vírgula 4 7 2 2 2 4 2 2 2" xfId="40932"/>
    <cellStyle name="Vírgula 4 7 2 2 2 4 2 3" xfId="36361"/>
    <cellStyle name="Vírgula 4 7 2 2 2 4 2 4" xfId="27218"/>
    <cellStyle name="Vírgula 4 7 2 2 2 4 2 5" xfId="22645"/>
    <cellStyle name="Vírgula 4 7 2 2 2 4 3" xfId="18692"/>
    <cellStyle name="Vírgula 4 7 2 2 2 4 3 2" xfId="33310"/>
    <cellStyle name="Vírgula 4 7 2 2 2 4 3 2 2" xfId="42453"/>
    <cellStyle name="Vírgula 4 7 2 2 2 4 3 3" xfId="37882"/>
    <cellStyle name="Vírgula 4 7 2 2 2 4 3 4" xfId="28739"/>
    <cellStyle name="Vírgula 4 7 2 2 2 4 3 5" xfId="24166"/>
    <cellStyle name="Vírgula 4 7 2 2 2 4 4" xfId="30269"/>
    <cellStyle name="Vírgula 4 7 2 2 2 4 4 2" xfId="39412"/>
    <cellStyle name="Vírgula 4 7 2 2 2 4 5" xfId="34841"/>
    <cellStyle name="Vírgula 4 7 2 2 2 4 6" xfId="25698"/>
    <cellStyle name="Vírgula 4 7 2 2 2 4 7" xfId="21125"/>
    <cellStyle name="Vírgula 4 7 2 2 2 5" xfId="7715"/>
    <cellStyle name="Vírgula 4 7 2 2 2 5 2" xfId="30776"/>
    <cellStyle name="Vírgula 4 7 2 2 2 5 2 2" xfId="39919"/>
    <cellStyle name="Vírgula 4 7 2 2 2 5 3" xfId="35348"/>
    <cellStyle name="Vírgula 4 7 2 2 2 5 4" xfId="26205"/>
    <cellStyle name="Vírgula 4 7 2 2 2 5 5" xfId="21632"/>
    <cellStyle name="Vírgula 4 7 2 2 2 6" xfId="14305"/>
    <cellStyle name="Vírgula 4 7 2 2 2 6 2" xfId="32297"/>
    <cellStyle name="Vírgula 4 7 2 2 2 6 2 2" xfId="41440"/>
    <cellStyle name="Vírgula 4 7 2 2 2 6 3" xfId="36869"/>
    <cellStyle name="Vírgula 4 7 2 2 2 6 4" xfId="27726"/>
    <cellStyle name="Vírgula 4 7 2 2 2 6 5" xfId="23153"/>
    <cellStyle name="Vírgula 4 7 2 2 2 7" xfId="29255"/>
    <cellStyle name="Vírgula 4 7 2 2 2 7 2" xfId="38398"/>
    <cellStyle name="Vírgula 4 7 2 2 2 8" xfId="33827"/>
    <cellStyle name="Vírgula 4 7 2 2 2 9" xfId="24684"/>
    <cellStyle name="Vírgula 4 7 2 2 3" xfId="1671"/>
    <cellStyle name="Vírgula 4 7 2 2 3 2" xfId="3862"/>
    <cellStyle name="Vírgula 4 7 2 2 3 2 2" xfId="10452"/>
    <cellStyle name="Vírgula 4 7 2 2 3 2 2 2" xfId="31407"/>
    <cellStyle name="Vírgula 4 7 2 2 3 2 2 2 2" xfId="40550"/>
    <cellStyle name="Vírgula 4 7 2 2 3 2 2 3" xfId="35979"/>
    <cellStyle name="Vírgula 4 7 2 2 3 2 2 4" xfId="26836"/>
    <cellStyle name="Vírgula 4 7 2 2 3 2 2 5" xfId="22263"/>
    <cellStyle name="Vírgula 4 7 2 2 3 2 3" xfId="17042"/>
    <cellStyle name="Vírgula 4 7 2 2 3 2 3 2" xfId="32928"/>
    <cellStyle name="Vírgula 4 7 2 2 3 2 3 2 2" xfId="42071"/>
    <cellStyle name="Vírgula 4 7 2 2 3 2 3 3" xfId="37500"/>
    <cellStyle name="Vírgula 4 7 2 2 3 2 3 4" xfId="28357"/>
    <cellStyle name="Vírgula 4 7 2 2 3 2 3 5" xfId="23784"/>
    <cellStyle name="Vírgula 4 7 2 2 3 2 4" xfId="29887"/>
    <cellStyle name="Vírgula 4 7 2 2 3 2 4 2" xfId="39030"/>
    <cellStyle name="Vírgula 4 7 2 2 3 2 5" xfId="34459"/>
    <cellStyle name="Vírgula 4 7 2 2 3 2 6" xfId="25316"/>
    <cellStyle name="Vírgula 4 7 2 2 3 2 7" xfId="20743"/>
    <cellStyle name="Vírgula 4 7 2 2 3 3" xfId="6060"/>
    <cellStyle name="Vírgula 4 7 2 2 3 3 2" xfId="12650"/>
    <cellStyle name="Vírgula 4 7 2 2 3 3 2 2" xfId="31913"/>
    <cellStyle name="Vírgula 4 7 2 2 3 3 2 2 2" xfId="41056"/>
    <cellStyle name="Vírgula 4 7 2 2 3 3 2 3" xfId="36485"/>
    <cellStyle name="Vírgula 4 7 2 2 3 3 2 4" xfId="27342"/>
    <cellStyle name="Vírgula 4 7 2 2 3 3 2 5" xfId="22769"/>
    <cellStyle name="Vírgula 4 7 2 2 3 3 3" xfId="19240"/>
    <cellStyle name="Vírgula 4 7 2 2 3 3 3 2" xfId="33434"/>
    <cellStyle name="Vírgula 4 7 2 2 3 3 3 2 2" xfId="42577"/>
    <cellStyle name="Vírgula 4 7 2 2 3 3 3 3" xfId="38006"/>
    <cellStyle name="Vírgula 4 7 2 2 3 3 3 4" xfId="28863"/>
    <cellStyle name="Vírgula 4 7 2 2 3 3 3 5" xfId="24290"/>
    <cellStyle name="Vírgula 4 7 2 2 3 3 4" xfId="30393"/>
    <cellStyle name="Vírgula 4 7 2 2 3 3 4 2" xfId="39536"/>
    <cellStyle name="Vírgula 4 7 2 2 3 3 5" xfId="34965"/>
    <cellStyle name="Vírgula 4 7 2 2 3 3 6" xfId="25822"/>
    <cellStyle name="Vírgula 4 7 2 2 3 3 7" xfId="21249"/>
    <cellStyle name="Vírgula 4 7 2 2 3 4" xfId="8263"/>
    <cellStyle name="Vírgula 4 7 2 2 3 4 2" xfId="30900"/>
    <cellStyle name="Vírgula 4 7 2 2 3 4 2 2" xfId="40043"/>
    <cellStyle name="Vírgula 4 7 2 2 3 4 3" xfId="35472"/>
    <cellStyle name="Vírgula 4 7 2 2 3 4 4" xfId="26329"/>
    <cellStyle name="Vírgula 4 7 2 2 3 4 5" xfId="21756"/>
    <cellStyle name="Vírgula 4 7 2 2 3 5" xfId="14853"/>
    <cellStyle name="Vírgula 4 7 2 2 3 5 2" xfId="32421"/>
    <cellStyle name="Vírgula 4 7 2 2 3 5 2 2" xfId="41564"/>
    <cellStyle name="Vírgula 4 7 2 2 3 5 3" xfId="36993"/>
    <cellStyle name="Vírgula 4 7 2 2 3 5 4" xfId="27850"/>
    <cellStyle name="Vírgula 4 7 2 2 3 5 5" xfId="23277"/>
    <cellStyle name="Vírgula 4 7 2 2 3 6" xfId="29380"/>
    <cellStyle name="Vírgula 4 7 2 2 3 6 2" xfId="38523"/>
    <cellStyle name="Vírgula 4 7 2 2 3 7" xfId="33952"/>
    <cellStyle name="Vírgula 4 7 2 2 3 8" xfId="24809"/>
    <cellStyle name="Vírgula 4 7 2 2 3 9" xfId="20236"/>
    <cellStyle name="Vírgula 4 7 2 2 4" xfId="2763"/>
    <cellStyle name="Vírgula 4 7 2 2 4 2" xfId="9353"/>
    <cellStyle name="Vírgula 4 7 2 2 4 2 2" xfId="31154"/>
    <cellStyle name="Vírgula 4 7 2 2 4 2 2 2" xfId="40297"/>
    <cellStyle name="Vírgula 4 7 2 2 4 2 3" xfId="35726"/>
    <cellStyle name="Vírgula 4 7 2 2 4 2 4" xfId="26583"/>
    <cellStyle name="Vírgula 4 7 2 2 4 2 5" xfId="22010"/>
    <cellStyle name="Vírgula 4 7 2 2 4 3" xfId="15943"/>
    <cellStyle name="Vírgula 4 7 2 2 4 3 2" xfId="32675"/>
    <cellStyle name="Vírgula 4 7 2 2 4 3 2 2" xfId="41818"/>
    <cellStyle name="Vírgula 4 7 2 2 4 3 3" xfId="37247"/>
    <cellStyle name="Vírgula 4 7 2 2 4 3 4" xfId="28104"/>
    <cellStyle name="Vírgula 4 7 2 2 4 3 5" xfId="23531"/>
    <cellStyle name="Vírgula 4 7 2 2 4 4" xfId="29634"/>
    <cellStyle name="Vírgula 4 7 2 2 4 4 2" xfId="38777"/>
    <cellStyle name="Vírgula 4 7 2 2 4 5" xfId="34206"/>
    <cellStyle name="Vírgula 4 7 2 2 4 6" xfId="25063"/>
    <cellStyle name="Vírgula 4 7 2 2 4 7" xfId="20490"/>
    <cellStyle name="Vírgula 4 7 2 2 5" xfId="4949"/>
    <cellStyle name="Vírgula 4 7 2 2 5 2" xfId="11539"/>
    <cellStyle name="Vírgula 4 7 2 2 5 2 2" xfId="31660"/>
    <cellStyle name="Vírgula 4 7 2 2 5 2 2 2" xfId="40803"/>
    <cellStyle name="Vírgula 4 7 2 2 5 2 3" xfId="36232"/>
    <cellStyle name="Vírgula 4 7 2 2 5 2 4" xfId="27089"/>
    <cellStyle name="Vírgula 4 7 2 2 5 2 5" xfId="22516"/>
    <cellStyle name="Vírgula 4 7 2 2 5 3" xfId="18129"/>
    <cellStyle name="Vírgula 4 7 2 2 5 3 2" xfId="33181"/>
    <cellStyle name="Vírgula 4 7 2 2 5 3 2 2" xfId="42324"/>
    <cellStyle name="Vírgula 4 7 2 2 5 3 3" xfId="37753"/>
    <cellStyle name="Vírgula 4 7 2 2 5 3 4" xfId="28610"/>
    <cellStyle name="Vírgula 4 7 2 2 5 3 5" xfId="24037"/>
    <cellStyle name="Vírgula 4 7 2 2 5 4" xfId="30140"/>
    <cellStyle name="Vírgula 4 7 2 2 5 4 2" xfId="39283"/>
    <cellStyle name="Vírgula 4 7 2 2 5 5" xfId="34712"/>
    <cellStyle name="Vírgula 4 7 2 2 5 6" xfId="25569"/>
    <cellStyle name="Vírgula 4 7 2 2 5 7" xfId="20996"/>
    <cellStyle name="Vírgula 4 7 2 2 6" xfId="7152"/>
    <cellStyle name="Vírgula 4 7 2 2 6 2" xfId="30647"/>
    <cellStyle name="Vírgula 4 7 2 2 6 2 2" xfId="39790"/>
    <cellStyle name="Vírgula 4 7 2 2 6 3" xfId="35219"/>
    <cellStyle name="Vírgula 4 7 2 2 6 4" xfId="26076"/>
    <cellStyle name="Vírgula 4 7 2 2 6 5" xfId="21503"/>
    <cellStyle name="Vírgula 4 7 2 2 7" xfId="13742"/>
    <cellStyle name="Vírgula 4 7 2 2 7 2" xfId="32168"/>
    <cellStyle name="Vírgula 4 7 2 2 7 2 2" xfId="41311"/>
    <cellStyle name="Vírgula 4 7 2 2 7 3" xfId="36740"/>
    <cellStyle name="Vírgula 4 7 2 2 7 4" xfId="27597"/>
    <cellStyle name="Vírgula 4 7 2 2 7 5" xfId="23024"/>
    <cellStyle name="Vírgula 4 7 2 2 8" xfId="29126"/>
    <cellStyle name="Vírgula 4 7 2 2 8 2" xfId="38269"/>
    <cellStyle name="Vírgula 4 7 2 2 9" xfId="33698"/>
    <cellStyle name="Vírgula 4 7 2 3" xfId="864"/>
    <cellStyle name="Vírgula 4 7 2 3 10" xfId="20051"/>
    <cellStyle name="Vírgula 4 7 2 3 2" xfId="1967"/>
    <cellStyle name="Vírgula 4 7 2 3 2 2" xfId="4157"/>
    <cellStyle name="Vírgula 4 7 2 3 2 2 2" xfId="10747"/>
    <cellStyle name="Vírgula 4 7 2 3 2 2 2 2" xfId="31476"/>
    <cellStyle name="Vírgula 4 7 2 3 2 2 2 2 2" xfId="40619"/>
    <cellStyle name="Vírgula 4 7 2 3 2 2 2 3" xfId="36048"/>
    <cellStyle name="Vírgula 4 7 2 3 2 2 2 4" xfId="26905"/>
    <cellStyle name="Vírgula 4 7 2 3 2 2 2 5" xfId="22332"/>
    <cellStyle name="Vírgula 4 7 2 3 2 2 3" xfId="17337"/>
    <cellStyle name="Vírgula 4 7 2 3 2 2 3 2" xfId="32997"/>
    <cellStyle name="Vírgula 4 7 2 3 2 2 3 2 2" xfId="42140"/>
    <cellStyle name="Vírgula 4 7 2 3 2 2 3 3" xfId="37569"/>
    <cellStyle name="Vírgula 4 7 2 3 2 2 3 4" xfId="28426"/>
    <cellStyle name="Vírgula 4 7 2 3 2 2 3 5" xfId="23853"/>
    <cellStyle name="Vírgula 4 7 2 3 2 2 4" xfId="29956"/>
    <cellStyle name="Vírgula 4 7 2 3 2 2 4 2" xfId="39099"/>
    <cellStyle name="Vírgula 4 7 2 3 2 2 5" xfId="34528"/>
    <cellStyle name="Vírgula 4 7 2 3 2 2 6" xfId="25385"/>
    <cellStyle name="Vírgula 4 7 2 3 2 2 7" xfId="20812"/>
    <cellStyle name="Vírgula 4 7 2 3 2 3" xfId="6355"/>
    <cellStyle name="Vírgula 4 7 2 3 2 3 2" xfId="12945"/>
    <cellStyle name="Vírgula 4 7 2 3 2 3 2 2" xfId="31982"/>
    <cellStyle name="Vírgula 4 7 2 3 2 3 2 2 2" xfId="41125"/>
    <cellStyle name="Vírgula 4 7 2 3 2 3 2 3" xfId="36554"/>
    <cellStyle name="Vírgula 4 7 2 3 2 3 2 4" xfId="27411"/>
    <cellStyle name="Vírgula 4 7 2 3 2 3 2 5" xfId="22838"/>
    <cellStyle name="Vírgula 4 7 2 3 2 3 3" xfId="19535"/>
    <cellStyle name="Vírgula 4 7 2 3 2 3 3 2" xfId="33503"/>
    <cellStyle name="Vírgula 4 7 2 3 2 3 3 2 2" xfId="42646"/>
    <cellStyle name="Vírgula 4 7 2 3 2 3 3 3" xfId="38075"/>
    <cellStyle name="Vírgula 4 7 2 3 2 3 3 4" xfId="28932"/>
    <cellStyle name="Vírgula 4 7 2 3 2 3 3 5" xfId="24359"/>
    <cellStyle name="Vírgula 4 7 2 3 2 3 4" xfId="30462"/>
    <cellStyle name="Vírgula 4 7 2 3 2 3 4 2" xfId="39605"/>
    <cellStyle name="Vírgula 4 7 2 3 2 3 5" xfId="35034"/>
    <cellStyle name="Vírgula 4 7 2 3 2 3 6" xfId="25891"/>
    <cellStyle name="Vírgula 4 7 2 3 2 3 7" xfId="21318"/>
    <cellStyle name="Vírgula 4 7 2 3 2 4" xfId="8558"/>
    <cellStyle name="Vírgula 4 7 2 3 2 4 2" xfId="30969"/>
    <cellStyle name="Vírgula 4 7 2 3 2 4 2 2" xfId="40112"/>
    <cellStyle name="Vírgula 4 7 2 3 2 4 3" xfId="35541"/>
    <cellStyle name="Vírgula 4 7 2 3 2 4 4" xfId="26398"/>
    <cellStyle name="Vírgula 4 7 2 3 2 4 5" xfId="21825"/>
    <cellStyle name="Vírgula 4 7 2 3 2 5" xfId="15148"/>
    <cellStyle name="Vírgula 4 7 2 3 2 5 2" xfId="32490"/>
    <cellStyle name="Vírgula 4 7 2 3 2 5 2 2" xfId="41633"/>
    <cellStyle name="Vírgula 4 7 2 3 2 5 3" xfId="37062"/>
    <cellStyle name="Vírgula 4 7 2 3 2 5 4" xfId="27919"/>
    <cellStyle name="Vírgula 4 7 2 3 2 5 5" xfId="23346"/>
    <cellStyle name="Vírgula 4 7 2 3 2 6" xfId="29449"/>
    <cellStyle name="Vírgula 4 7 2 3 2 6 2" xfId="38592"/>
    <cellStyle name="Vírgula 4 7 2 3 2 7" xfId="34021"/>
    <cellStyle name="Vírgula 4 7 2 3 2 8" xfId="24878"/>
    <cellStyle name="Vírgula 4 7 2 3 2 9" xfId="20305"/>
    <cellStyle name="Vírgula 4 7 2 3 3" xfId="3058"/>
    <cellStyle name="Vírgula 4 7 2 3 3 2" xfId="9648"/>
    <cellStyle name="Vírgula 4 7 2 3 3 2 2" xfId="31223"/>
    <cellStyle name="Vírgula 4 7 2 3 3 2 2 2" xfId="40366"/>
    <cellStyle name="Vírgula 4 7 2 3 3 2 3" xfId="35795"/>
    <cellStyle name="Vírgula 4 7 2 3 3 2 4" xfId="26652"/>
    <cellStyle name="Vírgula 4 7 2 3 3 2 5" xfId="22079"/>
    <cellStyle name="Vírgula 4 7 2 3 3 3" xfId="16238"/>
    <cellStyle name="Vírgula 4 7 2 3 3 3 2" xfId="32744"/>
    <cellStyle name="Vírgula 4 7 2 3 3 3 2 2" xfId="41887"/>
    <cellStyle name="Vírgula 4 7 2 3 3 3 3" xfId="37316"/>
    <cellStyle name="Vírgula 4 7 2 3 3 3 4" xfId="28173"/>
    <cellStyle name="Vírgula 4 7 2 3 3 3 5" xfId="23600"/>
    <cellStyle name="Vírgula 4 7 2 3 3 4" xfId="29703"/>
    <cellStyle name="Vírgula 4 7 2 3 3 4 2" xfId="38846"/>
    <cellStyle name="Vírgula 4 7 2 3 3 5" xfId="34275"/>
    <cellStyle name="Vírgula 4 7 2 3 3 6" xfId="25132"/>
    <cellStyle name="Vírgula 4 7 2 3 3 7" xfId="20559"/>
    <cellStyle name="Vírgula 4 7 2 3 4" xfId="5256"/>
    <cellStyle name="Vírgula 4 7 2 3 4 2" xfId="11846"/>
    <cellStyle name="Vírgula 4 7 2 3 4 2 2" xfId="31729"/>
    <cellStyle name="Vírgula 4 7 2 3 4 2 2 2" xfId="40872"/>
    <cellStyle name="Vírgula 4 7 2 3 4 2 3" xfId="36301"/>
    <cellStyle name="Vírgula 4 7 2 3 4 2 4" xfId="27158"/>
    <cellStyle name="Vírgula 4 7 2 3 4 2 5" xfId="22585"/>
    <cellStyle name="Vírgula 4 7 2 3 4 3" xfId="18436"/>
    <cellStyle name="Vírgula 4 7 2 3 4 3 2" xfId="33250"/>
    <cellStyle name="Vírgula 4 7 2 3 4 3 2 2" xfId="42393"/>
    <cellStyle name="Vírgula 4 7 2 3 4 3 3" xfId="37822"/>
    <cellStyle name="Vírgula 4 7 2 3 4 3 4" xfId="28679"/>
    <cellStyle name="Vírgula 4 7 2 3 4 3 5" xfId="24106"/>
    <cellStyle name="Vírgula 4 7 2 3 4 4" xfId="30209"/>
    <cellStyle name="Vírgula 4 7 2 3 4 4 2" xfId="39352"/>
    <cellStyle name="Vírgula 4 7 2 3 4 5" xfId="34781"/>
    <cellStyle name="Vírgula 4 7 2 3 4 6" xfId="25638"/>
    <cellStyle name="Vírgula 4 7 2 3 4 7" xfId="21065"/>
    <cellStyle name="Vírgula 4 7 2 3 5" xfId="7459"/>
    <cellStyle name="Vírgula 4 7 2 3 5 2" xfId="30716"/>
    <cellStyle name="Vírgula 4 7 2 3 5 2 2" xfId="39859"/>
    <cellStyle name="Vírgula 4 7 2 3 5 3" xfId="35288"/>
    <cellStyle name="Vírgula 4 7 2 3 5 4" xfId="26145"/>
    <cellStyle name="Vírgula 4 7 2 3 5 5" xfId="21572"/>
    <cellStyle name="Vírgula 4 7 2 3 6" xfId="14049"/>
    <cellStyle name="Vírgula 4 7 2 3 6 2" xfId="32237"/>
    <cellStyle name="Vírgula 4 7 2 3 6 2 2" xfId="41380"/>
    <cellStyle name="Vírgula 4 7 2 3 6 3" xfId="36809"/>
    <cellStyle name="Vírgula 4 7 2 3 6 4" xfId="27666"/>
    <cellStyle name="Vírgula 4 7 2 3 6 5" xfId="23093"/>
    <cellStyle name="Vírgula 4 7 2 3 7" xfId="29195"/>
    <cellStyle name="Vírgula 4 7 2 3 7 2" xfId="38338"/>
    <cellStyle name="Vírgula 4 7 2 3 8" xfId="33767"/>
    <cellStyle name="Vírgula 4 7 2 3 9" xfId="24624"/>
    <cellStyle name="Vírgula 4 7 2 4" xfId="1415"/>
    <cellStyle name="Vírgula 4 7 2 4 2" xfId="3606"/>
    <cellStyle name="Vírgula 4 7 2 4 2 2" xfId="10196"/>
    <cellStyle name="Vírgula 4 7 2 4 2 2 2" xfId="31347"/>
    <cellStyle name="Vírgula 4 7 2 4 2 2 2 2" xfId="40490"/>
    <cellStyle name="Vírgula 4 7 2 4 2 2 3" xfId="35919"/>
    <cellStyle name="Vírgula 4 7 2 4 2 2 4" xfId="26776"/>
    <cellStyle name="Vírgula 4 7 2 4 2 2 5" xfId="22203"/>
    <cellStyle name="Vírgula 4 7 2 4 2 3" xfId="16786"/>
    <cellStyle name="Vírgula 4 7 2 4 2 3 2" xfId="32868"/>
    <cellStyle name="Vírgula 4 7 2 4 2 3 2 2" xfId="42011"/>
    <cellStyle name="Vírgula 4 7 2 4 2 3 3" xfId="37440"/>
    <cellStyle name="Vírgula 4 7 2 4 2 3 4" xfId="28297"/>
    <cellStyle name="Vírgula 4 7 2 4 2 3 5" xfId="23724"/>
    <cellStyle name="Vírgula 4 7 2 4 2 4" xfId="29827"/>
    <cellStyle name="Vírgula 4 7 2 4 2 4 2" xfId="38970"/>
    <cellStyle name="Vírgula 4 7 2 4 2 5" xfId="34399"/>
    <cellStyle name="Vírgula 4 7 2 4 2 6" xfId="25256"/>
    <cellStyle name="Vírgula 4 7 2 4 2 7" xfId="20683"/>
    <cellStyle name="Vírgula 4 7 2 4 3" xfId="5804"/>
    <cellStyle name="Vírgula 4 7 2 4 3 2" xfId="12394"/>
    <cellStyle name="Vírgula 4 7 2 4 3 2 2" xfId="31853"/>
    <cellStyle name="Vírgula 4 7 2 4 3 2 2 2" xfId="40996"/>
    <cellStyle name="Vírgula 4 7 2 4 3 2 3" xfId="36425"/>
    <cellStyle name="Vírgula 4 7 2 4 3 2 4" xfId="27282"/>
    <cellStyle name="Vírgula 4 7 2 4 3 2 5" xfId="22709"/>
    <cellStyle name="Vírgula 4 7 2 4 3 3" xfId="18984"/>
    <cellStyle name="Vírgula 4 7 2 4 3 3 2" xfId="33374"/>
    <cellStyle name="Vírgula 4 7 2 4 3 3 2 2" xfId="42517"/>
    <cellStyle name="Vírgula 4 7 2 4 3 3 3" xfId="37946"/>
    <cellStyle name="Vírgula 4 7 2 4 3 3 4" xfId="28803"/>
    <cellStyle name="Vírgula 4 7 2 4 3 3 5" xfId="24230"/>
    <cellStyle name="Vírgula 4 7 2 4 3 4" xfId="30333"/>
    <cellStyle name="Vírgula 4 7 2 4 3 4 2" xfId="39476"/>
    <cellStyle name="Vírgula 4 7 2 4 3 5" xfId="34905"/>
    <cellStyle name="Vírgula 4 7 2 4 3 6" xfId="25762"/>
    <cellStyle name="Vírgula 4 7 2 4 3 7" xfId="21189"/>
    <cellStyle name="Vírgula 4 7 2 4 4" xfId="8007"/>
    <cellStyle name="Vírgula 4 7 2 4 4 2" xfId="30840"/>
    <cellStyle name="Vírgula 4 7 2 4 4 2 2" xfId="39983"/>
    <cellStyle name="Vírgula 4 7 2 4 4 3" xfId="35412"/>
    <cellStyle name="Vírgula 4 7 2 4 4 4" xfId="26269"/>
    <cellStyle name="Vírgula 4 7 2 4 4 5" xfId="21696"/>
    <cellStyle name="Vírgula 4 7 2 4 5" xfId="14597"/>
    <cellStyle name="Vírgula 4 7 2 4 5 2" xfId="32361"/>
    <cellStyle name="Vírgula 4 7 2 4 5 2 2" xfId="41504"/>
    <cellStyle name="Vírgula 4 7 2 4 5 3" xfId="36933"/>
    <cellStyle name="Vírgula 4 7 2 4 5 4" xfId="27790"/>
    <cellStyle name="Vírgula 4 7 2 4 5 5" xfId="23217"/>
    <cellStyle name="Vírgula 4 7 2 4 6" xfId="29320"/>
    <cellStyle name="Vírgula 4 7 2 4 6 2" xfId="38463"/>
    <cellStyle name="Vírgula 4 7 2 4 7" xfId="33892"/>
    <cellStyle name="Vírgula 4 7 2 4 8" xfId="24749"/>
    <cellStyle name="Vírgula 4 7 2 4 9" xfId="20176"/>
    <cellStyle name="Vírgula 4 7 2 5" xfId="2507"/>
    <cellStyle name="Vírgula 4 7 2 5 2" xfId="9097"/>
    <cellStyle name="Vírgula 4 7 2 5 2 2" xfId="31094"/>
    <cellStyle name="Vírgula 4 7 2 5 2 2 2" xfId="40237"/>
    <cellStyle name="Vírgula 4 7 2 5 2 3" xfId="35666"/>
    <cellStyle name="Vírgula 4 7 2 5 2 4" xfId="26523"/>
    <cellStyle name="Vírgula 4 7 2 5 2 5" xfId="21950"/>
    <cellStyle name="Vírgula 4 7 2 5 3" xfId="15687"/>
    <cellStyle name="Vírgula 4 7 2 5 3 2" xfId="32615"/>
    <cellStyle name="Vírgula 4 7 2 5 3 2 2" xfId="41758"/>
    <cellStyle name="Vírgula 4 7 2 5 3 3" xfId="37187"/>
    <cellStyle name="Vírgula 4 7 2 5 3 4" xfId="28044"/>
    <cellStyle name="Vírgula 4 7 2 5 3 5" xfId="23471"/>
    <cellStyle name="Vírgula 4 7 2 5 4" xfId="29574"/>
    <cellStyle name="Vírgula 4 7 2 5 4 2" xfId="38717"/>
    <cellStyle name="Vírgula 4 7 2 5 5" xfId="34146"/>
    <cellStyle name="Vírgula 4 7 2 5 6" xfId="25003"/>
    <cellStyle name="Vírgula 4 7 2 5 7" xfId="20430"/>
    <cellStyle name="Vírgula 4 7 2 6" xfId="4693"/>
    <cellStyle name="Vírgula 4 7 2 6 2" xfId="11283"/>
    <cellStyle name="Vírgula 4 7 2 6 2 2" xfId="31600"/>
    <cellStyle name="Vírgula 4 7 2 6 2 2 2" xfId="40743"/>
    <cellStyle name="Vírgula 4 7 2 6 2 3" xfId="36172"/>
    <cellStyle name="Vírgula 4 7 2 6 2 4" xfId="27029"/>
    <cellStyle name="Vírgula 4 7 2 6 2 5" xfId="22456"/>
    <cellStyle name="Vírgula 4 7 2 6 3" xfId="17873"/>
    <cellStyle name="Vírgula 4 7 2 6 3 2" xfId="33121"/>
    <cellStyle name="Vírgula 4 7 2 6 3 2 2" xfId="42264"/>
    <cellStyle name="Vírgula 4 7 2 6 3 3" xfId="37693"/>
    <cellStyle name="Vírgula 4 7 2 6 3 4" xfId="28550"/>
    <cellStyle name="Vírgula 4 7 2 6 3 5" xfId="23977"/>
    <cellStyle name="Vírgula 4 7 2 6 4" xfId="30080"/>
    <cellStyle name="Vírgula 4 7 2 6 4 2" xfId="39223"/>
    <cellStyle name="Vírgula 4 7 2 6 5" xfId="34652"/>
    <cellStyle name="Vírgula 4 7 2 6 6" xfId="25509"/>
    <cellStyle name="Vírgula 4 7 2 6 7" xfId="20936"/>
    <cellStyle name="Vírgula 4 7 2 7" xfId="6896"/>
    <cellStyle name="Vírgula 4 7 2 7 2" xfId="30587"/>
    <cellStyle name="Vírgula 4 7 2 7 2 2" xfId="39730"/>
    <cellStyle name="Vírgula 4 7 2 7 3" xfId="35159"/>
    <cellStyle name="Vírgula 4 7 2 7 4" xfId="26016"/>
    <cellStyle name="Vírgula 4 7 2 7 5" xfId="21443"/>
    <cellStyle name="Vírgula 4 7 2 8" xfId="13486"/>
    <cellStyle name="Vírgula 4 7 2 8 2" xfId="32108"/>
    <cellStyle name="Vírgula 4 7 2 8 2 2" xfId="41251"/>
    <cellStyle name="Vírgula 4 7 2 8 3" xfId="36680"/>
    <cellStyle name="Vírgula 4 7 2 8 4" xfId="27537"/>
    <cellStyle name="Vírgula 4 7 2 8 5" xfId="22964"/>
    <cellStyle name="Vírgula 4 7 2 9" xfId="29064"/>
    <cellStyle name="Vírgula 4 7 2 9 2" xfId="38207"/>
    <cellStyle name="Vírgula 4 7 3" xfId="449"/>
    <cellStyle name="Vírgula 4 7 3 10" xfId="24527"/>
    <cellStyle name="Vírgula 4 7 3 11" xfId="19954"/>
    <cellStyle name="Vírgula 4 7 3 2" xfId="1004"/>
    <cellStyle name="Vírgula 4 7 3 2 10" xfId="20083"/>
    <cellStyle name="Vírgula 4 7 3 2 2" xfId="2107"/>
    <cellStyle name="Vírgula 4 7 3 2 2 2" xfId="4297"/>
    <cellStyle name="Vírgula 4 7 3 2 2 2 2" xfId="10887"/>
    <cellStyle name="Vírgula 4 7 3 2 2 2 2 2" xfId="31508"/>
    <cellStyle name="Vírgula 4 7 3 2 2 2 2 2 2" xfId="40651"/>
    <cellStyle name="Vírgula 4 7 3 2 2 2 2 3" xfId="36080"/>
    <cellStyle name="Vírgula 4 7 3 2 2 2 2 4" xfId="26937"/>
    <cellStyle name="Vírgula 4 7 3 2 2 2 2 5" xfId="22364"/>
    <cellStyle name="Vírgula 4 7 3 2 2 2 3" xfId="17477"/>
    <cellStyle name="Vírgula 4 7 3 2 2 2 3 2" xfId="33029"/>
    <cellStyle name="Vírgula 4 7 3 2 2 2 3 2 2" xfId="42172"/>
    <cellStyle name="Vírgula 4 7 3 2 2 2 3 3" xfId="37601"/>
    <cellStyle name="Vírgula 4 7 3 2 2 2 3 4" xfId="28458"/>
    <cellStyle name="Vírgula 4 7 3 2 2 2 3 5" xfId="23885"/>
    <cellStyle name="Vírgula 4 7 3 2 2 2 4" xfId="29988"/>
    <cellStyle name="Vírgula 4 7 3 2 2 2 4 2" xfId="39131"/>
    <cellStyle name="Vírgula 4 7 3 2 2 2 5" xfId="34560"/>
    <cellStyle name="Vírgula 4 7 3 2 2 2 6" xfId="25417"/>
    <cellStyle name="Vírgula 4 7 3 2 2 2 7" xfId="20844"/>
    <cellStyle name="Vírgula 4 7 3 2 2 3" xfId="6495"/>
    <cellStyle name="Vírgula 4 7 3 2 2 3 2" xfId="13085"/>
    <cellStyle name="Vírgula 4 7 3 2 2 3 2 2" xfId="32014"/>
    <cellStyle name="Vírgula 4 7 3 2 2 3 2 2 2" xfId="41157"/>
    <cellStyle name="Vírgula 4 7 3 2 2 3 2 3" xfId="36586"/>
    <cellStyle name="Vírgula 4 7 3 2 2 3 2 4" xfId="27443"/>
    <cellStyle name="Vírgula 4 7 3 2 2 3 2 5" xfId="22870"/>
    <cellStyle name="Vírgula 4 7 3 2 2 3 3" xfId="19675"/>
    <cellStyle name="Vírgula 4 7 3 2 2 3 3 2" xfId="33535"/>
    <cellStyle name="Vírgula 4 7 3 2 2 3 3 2 2" xfId="42678"/>
    <cellStyle name="Vírgula 4 7 3 2 2 3 3 3" xfId="38107"/>
    <cellStyle name="Vírgula 4 7 3 2 2 3 3 4" xfId="28964"/>
    <cellStyle name="Vírgula 4 7 3 2 2 3 3 5" xfId="24391"/>
    <cellStyle name="Vírgula 4 7 3 2 2 3 4" xfId="30494"/>
    <cellStyle name="Vírgula 4 7 3 2 2 3 4 2" xfId="39637"/>
    <cellStyle name="Vírgula 4 7 3 2 2 3 5" xfId="35066"/>
    <cellStyle name="Vírgula 4 7 3 2 2 3 6" xfId="25923"/>
    <cellStyle name="Vírgula 4 7 3 2 2 3 7" xfId="21350"/>
    <cellStyle name="Vírgula 4 7 3 2 2 4" xfId="8698"/>
    <cellStyle name="Vírgula 4 7 3 2 2 4 2" xfId="31001"/>
    <cellStyle name="Vírgula 4 7 3 2 2 4 2 2" xfId="40144"/>
    <cellStyle name="Vírgula 4 7 3 2 2 4 3" xfId="35573"/>
    <cellStyle name="Vírgula 4 7 3 2 2 4 4" xfId="26430"/>
    <cellStyle name="Vírgula 4 7 3 2 2 4 5" xfId="21857"/>
    <cellStyle name="Vírgula 4 7 3 2 2 5" xfId="15288"/>
    <cellStyle name="Vírgula 4 7 3 2 2 5 2" xfId="32522"/>
    <cellStyle name="Vírgula 4 7 3 2 2 5 2 2" xfId="41665"/>
    <cellStyle name="Vírgula 4 7 3 2 2 5 3" xfId="37094"/>
    <cellStyle name="Vírgula 4 7 3 2 2 5 4" xfId="27951"/>
    <cellStyle name="Vírgula 4 7 3 2 2 5 5" xfId="23378"/>
    <cellStyle name="Vírgula 4 7 3 2 2 6" xfId="29481"/>
    <cellStyle name="Vírgula 4 7 3 2 2 6 2" xfId="38624"/>
    <cellStyle name="Vírgula 4 7 3 2 2 7" xfId="34053"/>
    <cellStyle name="Vírgula 4 7 3 2 2 8" xfId="24910"/>
    <cellStyle name="Vírgula 4 7 3 2 2 9" xfId="20337"/>
    <cellStyle name="Vírgula 4 7 3 2 3" xfId="3198"/>
    <cellStyle name="Vírgula 4 7 3 2 3 2" xfId="9788"/>
    <cellStyle name="Vírgula 4 7 3 2 3 2 2" xfId="31255"/>
    <cellStyle name="Vírgula 4 7 3 2 3 2 2 2" xfId="40398"/>
    <cellStyle name="Vírgula 4 7 3 2 3 2 3" xfId="35827"/>
    <cellStyle name="Vírgula 4 7 3 2 3 2 4" xfId="26684"/>
    <cellStyle name="Vírgula 4 7 3 2 3 2 5" xfId="22111"/>
    <cellStyle name="Vírgula 4 7 3 2 3 3" xfId="16378"/>
    <cellStyle name="Vírgula 4 7 3 2 3 3 2" xfId="32776"/>
    <cellStyle name="Vírgula 4 7 3 2 3 3 2 2" xfId="41919"/>
    <cellStyle name="Vírgula 4 7 3 2 3 3 3" xfId="37348"/>
    <cellStyle name="Vírgula 4 7 3 2 3 3 4" xfId="28205"/>
    <cellStyle name="Vírgula 4 7 3 2 3 3 5" xfId="23632"/>
    <cellStyle name="Vírgula 4 7 3 2 3 4" xfId="29735"/>
    <cellStyle name="Vírgula 4 7 3 2 3 4 2" xfId="38878"/>
    <cellStyle name="Vírgula 4 7 3 2 3 5" xfId="34307"/>
    <cellStyle name="Vírgula 4 7 3 2 3 6" xfId="25164"/>
    <cellStyle name="Vírgula 4 7 3 2 3 7" xfId="20591"/>
    <cellStyle name="Vírgula 4 7 3 2 4" xfId="5396"/>
    <cellStyle name="Vírgula 4 7 3 2 4 2" xfId="11986"/>
    <cellStyle name="Vírgula 4 7 3 2 4 2 2" xfId="31761"/>
    <cellStyle name="Vírgula 4 7 3 2 4 2 2 2" xfId="40904"/>
    <cellStyle name="Vírgula 4 7 3 2 4 2 3" xfId="36333"/>
    <cellStyle name="Vírgula 4 7 3 2 4 2 4" xfId="27190"/>
    <cellStyle name="Vírgula 4 7 3 2 4 2 5" xfId="22617"/>
    <cellStyle name="Vírgula 4 7 3 2 4 3" xfId="18576"/>
    <cellStyle name="Vírgula 4 7 3 2 4 3 2" xfId="33282"/>
    <cellStyle name="Vírgula 4 7 3 2 4 3 2 2" xfId="42425"/>
    <cellStyle name="Vírgula 4 7 3 2 4 3 3" xfId="37854"/>
    <cellStyle name="Vírgula 4 7 3 2 4 3 4" xfId="28711"/>
    <cellStyle name="Vírgula 4 7 3 2 4 3 5" xfId="24138"/>
    <cellStyle name="Vírgula 4 7 3 2 4 4" xfId="30241"/>
    <cellStyle name="Vírgula 4 7 3 2 4 4 2" xfId="39384"/>
    <cellStyle name="Vírgula 4 7 3 2 4 5" xfId="34813"/>
    <cellStyle name="Vírgula 4 7 3 2 4 6" xfId="25670"/>
    <cellStyle name="Vírgula 4 7 3 2 4 7" xfId="21097"/>
    <cellStyle name="Vírgula 4 7 3 2 5" xfId="7599"/>
    <cellStyle name="Vírgula 4 7 3 2 5 2" xfId="30748"/>
    <cellStyle name="Vírgula 4 7 3 2 5 2 2" xfId="39891"/>
    <cellStyle name="Vírgula 4 7 3 2 5 3" xfId="35320"/>
    <cellStyle name="Vírgula 4 7 3 2 5 4" xfId="26177"/>
    <cellStyle name="Vírgula 4 7 3 2 5 5" xfId="21604"/>
    <cellStyle name="Vírgula 4 7 3 2 6" xfId="14189"/>
    <cellStyle name="Vírgula 4 7 3 2 6 2" xfId="32269"/>
    <cellStyle name="Vírgula 4 7 3 2 6 2 2" xfId="41412"/>
    <cellStyle name="Vírgula 4 7 3 2 6 3" xfId="36841"/>
    <cellStyle name="Vírgula 4 7 3 2 6 4" xfId="27698"/>
    <cellStyle name="Vírgula 4 7 3 2 6 5" xfId="23125"/>
    <cellStyle name="Vírgula 4 7 3 2 7" xfId="29227"/>
    <cellStyle name="Vírgula 4 7 3 2 7 2" xfId="38370"/>
    <cellStyle name="Vírgula 4 7 3 2 8" xfId="33799"/>
    <cellStyle name="Vírgula 4 7 3 2 9" xfId="24656"/>
    <cellStyle name="Vírgula 4 7 3 3" xfId="1555"/>
    <cellStyle name="Vírgula 4 7 3 3 2" xfId="3746"/>
    <cellStyle name="Vírgula 4 7 3 3 2 2" xfId="10336"/>
    <cellStyle name="Vírgula 4 7 3 3 2 2 2" xfId="31379"/>
    <cellStyle name="Vírgula 4 7 3 3 2 2 2 2" xfId="40522"/>
    <cellStyle name="Vírgula 4 7 3 3 2 2 3" xfId="35951"/>
    <cellStyle name="Vírgula 4 7 3 3 2 2 4" xfId="26808"/>
    <cellStyle name="Vírgula 4 7 3 3 2 2 5" xfId="22235"/>
    <cellStyle name="Vírgula 4 7 3 3 2 3" xfId="16926"/>
    <cellStyle name="Vírgula 4 7 3 3 2 3 2" xfId="32900"/>
    <cellStyle name="Vírgula 4 7 3 3 2 3 2 2" xfId="42043"/>
    <cellStyle name="Vírgula 4 7 3 3 2 3 3" xfId="37472"/>
    <cellStyle name="Vírgula 4 7 3 3 2 3 4" xfId="28329"/>
    <cellStyle name="Vírgula 4 7 3 3 2 3 5" xfId="23756"/>
    <cellStyle name="Vírgula 4 7 3 3 2 4" xfId="29859"/>
    <cellStyle name="Vírgula 4 7 3 3 2 4 2" xfId="39002"/>
    <cellStyle name="Vírgula 4 7 3 3 2 5" xfId="34431"/>
    <cellStyle name="Vírgula 4 7 3 3 2 6" xfId="25288"/>
    <cellStyle name="Vírgula 4 7 3 3 2 7" xfId="20715"/>
    <cellStyle name="Vírgula 4 7 3 3 3" xfId="5944"/>
    <cellStyle name="Vírgula 4 7 3 3 3 2" xfId="12534"/>
    <cellStyle name="Vírgula 4 7 3 3 3 2 2" xfId="31885"/>
    <cellStyle name="Vírgula 4 7 3 3 3 2 2 2" xfId="41028"/>
    <cellStyle name="Vírgula 4 7 3 3 3 2 3" xfId="36457"/>
    <cellStyle name="Vírgula 4 7 3 3 3 2 4" xfId="27314"/>
    <cellStyle name="Vírgula 4 7 3 3 3 2 5" xfId="22741"/>
    <cellStyle name="Vírgula 4 7 3 3 3 3" xfId="19124"/>
    <cellStyle name="Vírgula 4 7 3 3 3 3 2" xfId="33406"/>
    <cellStyle name="Vírgula 4 7 3 3 3 3 2 2" xfId="42549"/>
    <cellStyle name="Vírgula 4 7 3 3 3 3 3" xfId="37978"/>
    <cellStyle name="Vírgula 4 7 3 3 3 3 4" xfId="28835"/>
    <cellStyle name="Vírgula 4 7 3 3 3 3 5" xfId="24262"/>
    <cellStyle name="Vírgula 4 7 3 3 3 4" xfId="30365"/>
    <cellStyle name="Vírgula 4 7 3 3 3 4 2" xfId="39508"/>
    <cellStyle name="Vírgula 4 7 3 3 3 5" xfId="34937"/>
    <cellStyle name="Vírgula 4 7 3 3 3 6" xfId="25794"/>
    <cellStyle name="Vírgula 4 7 3 3 3 7" xfId="21221"/>
    <cellStyle name="Vírgula 4 7 3 3 4" xfId="8147"/>
    <cellStyle name="Vírgula 4 7 3 3 4 2" xfId="30872"/>
    <cellStyle name="Vírgula 4 7 3 3 4 2 2" xfId="40015"/>
    <cellStyle name="Vírgula 4 7 3 3 4 3" xfId="35444"/>
    <cellStyle name="Vírgula 4 7 3 3 4 4" xfId="26301"/>
    <cellStyle name="Vírgula 4 7 3 3 4 5" xfId="21728"/>
    <cellStyle name="Vírgula 4 7 3 3 5" xfId="14737"/>
    <cellStyle name="Vírgula 4 7 3 3 5 2" xfId="32393"/>
    <cellStyle name="Vírgula 4 7 3 3 5 2 2" xfId="41536"/>
    <cellStyle name="Vírgula 4 7 3 3 5 3" xfId="36965"/>
    <cellStyle name="Vírgula 4 7 3 3 5 4" xfId="27822"/>
    <cellStyle name="Vírgula 4 7 3 3 5 5" xfId="23249"/>
    <cellStyle name="Vírgula 4 7 3 3 6" xfId="29352"/>
    <cellStyle name="Vírgula 4 7 3 3 6 2" xfId="38495"/>
    <cellStyle name="Vírgula 4 7 3 3 7" xfId="33924"/>
    <cellStyle name="Vírgula 4 7 3 3 8" xfId="24781"/>
    <cellStyle name="Vírgula 4 7 3 3 9" xfId="20208"/>
    <cellStyle name="Vírgula 4 7 3 4" xfId="2647"/>
    <cellStyle name="Vírgula 4 7 3 4 2" xfId="9237"/>
    <cellStyle name="Vírgula 4 7 3 4 2 2" xfId="31126"/>
    <cellStyle name="Vírgula 4 7 3 4 2 2 2" xfId="40269"/>
    <cellStyle name="Vírgula 4 7 3 4 2 3" xfId="35698"/>
    <cellStyle name="Vírgula 4 7 3 4 2 4" xfId="26555"/>
    <cellStyle name="Vírgula 4 7 3 4 2 5" xfId="21982"/>
    <cellStyle name="Vírgula 4 7 3 4 3" xfId="15827"/>
    <cellStyle name="Vírgula 4 7 3 4 3 2" xfId="32647"/>
    <cellStyle name="Vírgula 4 7 3 4 3 2 2" xfId="41790"/>
    <cellStyle name="Vírgula 4 7 3 4 3 3" xfId="37219"/>
    <cellStyle name="Vírgula 4 7 3 4 3 4" xfId="28076"/>
    <cellStyle name="Vírgula 4 7 3 4 3 5" xfId="23503"/>
    <cellStyle name="Vírgula 4 7 3 4 4" xfId="29606"/>
    <cellStyle name="Vírgula 4 7 3 4 4 2" xfId="38749"/>
    <cellStyle name="Vírgula 4 7 3 4 5" xfId="34178"/>
    <cellStyle name="Vírgula 4 7 3 4 6" xfId="25035"/>
    <cellStyle name="Vírgula 4 7 3 4 7" xfId="20462"/>
    <cellStyle name="Vírgula 4 7 3 5" xfId="4833"/>
    <cellStyle name="Vírgula 4 7 3 5 2" xfId="11423"/>
    <cellStyle name="Vírgula 4 7 3 5 2 2" xfId="31632"/>
    <cellStyle name="Vírgula 4 7 3 5 2 2 2" xfId="40775"/>
    <cellStyle name="Vírgula 4 7 3 5 2 3" xfId="36204"/>
    <cellStyle name="Vírgula 4 7 3 5 2 4" xfId="27061"/>
    <cellStyle name="Vírgula 4 7 3 5 2 5" xfId="22488"/>
    <cellStyle name="Vírgula 4 7 3 5 3" xfId="18013"/>
    <cellStyle name="Vírgula 4 7 3 5 3 2" xfId="33153"/>
    <cellStyle name="Vírgula 4 7 3 5 3 2 2" xfId="42296"/>
    <cellStyle name="Vírgula 4 7 3 5 3 3" xfId="37725"/>
    <cellStyle name="Vírgula 4 7 3 5 3 4" xfId="28582"/>
    <cellStyle name="Vírgula 4 7 3 5 3 5" xfId="24009"/>
    <cellStyle name="Vírgula 4 7 3 5 4" xfId="30112"/>
    <cellStyle name="Vírgula 4 7 3 5 4 2" xfId="39255"/>
    <cellStyle name="Vírgula 4 7 3 5 5" xfId="34684"/>
    <cellStyle name="Vírgula 4 7 3 5 6" xfId="25541"/>
    <cellStyle name="Vírgula 4 7 3 5 7" xfId="20968"/>
    <cellStyle name="Vírgula 4 7 3 6" xfId="7036"/>
    <cellStyle name="Vírgula 4 7 3 6 2" xfId="30619"/>
    <cellStyle name="Vírgula 4 7 3 6 2 2" xfId="39762"/>
    <cellStyle name="Vírgula 4 7 3 6 3" xfId="35191"/>
    <cellStyle name="Vírgula 4 7 3 6 4" xfId="26048"/>
    <cellStyle name="Vírgula 4 7 3 6 5" xfId="21475"/>
    <cellStyle name="Vírgula 4 7 3 7" xfId="13626"/>
    <cellStyle name="Vírgula 4 7 3 7 2" xfId="32140"/>
    <cellStyle name="Vírgula 4 7 3 7 2 2" xfId="41283"/>
    <cellStyle name="Vírgula 4 7 3 7 3" xfId="36712"/>
    <cellStyle name="Vírgula 4 7 3 7 4" xfId="27569"/>
    <cellStyle name="Vírgula 4 7 3 7 5" xfId="22996"/>
    <cellStyle name="Vírgula 4 7 3 8" xfId="29098"/>
    <cellStyle name="Vírgula 4 7 3 8 2" xfId="38241"/>
    <cellStyle name="Vírgula 4 7 3 9" xfId="33670"/>
    <cellStyle name="Vírgula 4 7 4" xfId="748"/>
    <cellStyle name="Vírgula 4 7 4 10" xfId="20023"/>
    <cellStyle name="Vírgula 4 7 4 2" xfId="1851"/>
    <cellStyle name="Vírgula 4 7 4 2 2" xfId="4041"/>
    <cellStyle name="Vírgula 4 7 4 2 2 2" xfId="10631"/>
    <cellStyle name="Vírgula 4 7 4 2 2 2 2" xfId="31448"/>
    <cellStyle name="Vírgula 4 7 4 2 2 2 2 2" xfId="40591"/>
    <cellStyle name="Vírgula 4 7 4 2 2 2 3" xfId="36020"/>
    <cellStyle name="Vírgula 4 7 4 2 2 2 4" xfId="26877"/>
    <cellStyle name="Vírgula 4 7 4 2 2 2 5" xfId="22304"/>
    <cellStyle name="Vírgula 4 7 4 2 2 3" xfId="17221"/>
    <cellStyle name="Vírgula 4 7 4 2 2 3 2" xfId="32969"/>
    <cellStyle name="Vírgula 4 7 4 2 2 3 2 2" xfId="42112"/>
    <cellStyle name="Vírgula 4 7 4 2 2 3 3" xfId="37541"/>
    <cellStyle name="Vírgula 4 7 4 2 2 3 4" xfId="28398"/>
    <cellStyle name="Vírgula 4 7 4 2 2 3 5" xfId="23825"/>
    <cellStyle name="Vírgula 4 7 4 2 2 4" xfId="29928"/>
    <cellStyle name="Vírgula 4 7 4 2 2 4 2" xfId="39071"/>
    <cellStyle name="Vírgula 4 7 4 2 2 5" xfId="34500"/>
    <cellStyle name="Vírgula 4 7 4 2 2 6" xfId="25357"/>
    <cellStyle name="Vírgula 4 7 4 2 2 7" xfId="20784"/>
    <cellStyle name="Vírgula 4 7 4 2 3" xfId="6239"/>
    <cellStyle name="Vírgula 4 7 4 2 3 2" xfId="12829"/>
    <cellStyle name="Vírgula 4 7 4 2 3 2 2" xfId="31954"/>
    <cellStyle name="Vírgula 4 7 4 2 3 2 2 2" xfId="41097"/>
    <cellStyle name="Vírgula 4 7 4 2 3 2 3" xfId="36526"/>
    <cellStyle name="Vírgula 4 7 4 2 3 2 4" xfId="27383"/>
    <cellStyle name="Vírgula 4 7 4 2 3 2 5" xfId="22810"/>
    <cellStyle name="Vírgula 4 7 4 2 3 3" xfId="19419"/>
    <cellStyle name="Vírgula 4 7 4 2 3 3 2" xfId="33475"/>
    <cellStyle name="Vírgula 4 7 4 2 3 3 2 2" xfId="42618"/>
    <cellStyle name="Vírgula 4 7 4 2 3 3 3" xfId="38047"/>
    <cellStyle name="Vírgula 4 7 4 2 3 3 4" xfId="28904"/>
    <cellStyle name="Vírgula 4 7 4 2 3 3 5" xfId="24331"/>
    <cellStyle name="Vírgula 4 7 4 2 3 4" xfId="30434"/>
    <cellStyle name="Vírgula 4 7 4 2 3 4 2" xfId="39577"/>
    <cellStyle name="Vírgula 4 7 4 2 3 5" xfId="35006"/>
    <cellStyle name="Vírgula 4 7 4 2 3 6" xfId="25863"/>
    <cellStyle name="Vírgula 4 7 4 2 3 7" xfId="21290"/>
    <cellStyle name="Vírgula 4 7 4 2 4" xfId="8442"/>
    <cellStyle name="Vírgula 4 7 4 2 4 2" xfId="30941"/>
    <cellStyle name="Vírgula 4 7 4 2 4 2 2" xfId="40084"/>
    <cellStyle name="Vírgula 4 7 4 2 4 3" xfId="35513"/>
    <cellStyle name="Vírgula 4 7 4 2 4 4" xfId="26370"/>
    <cellStyle name="Vírgula 4 7 4 2 4 5" xfId="21797"/>
    <cellStyle name="Vírgula 4 7 4 2 5" xfId="15032"/>
    <cellStyle name="Vírgula 4 7 4 2 5 2" xfId="32462"/>
    <cellStyle name="Vírgula 4 7 4 2 5 2 2" xfId="41605"/>
    <cellStyle name="Vírgula 4 7 4 2 5 3" xfId="37034"/>
    <cellStyle name="Vírgula 4 7 4 2 5 4" xfId="27891"/>
    <cellStyle name="Vírgula 4 7 4 2 5 5" xfId="23318"/>
    <cellStyle name="Vírgula 4 7 4 2 6" xfId="29421"/>
    <cellStyle name="Vírgula 4 7 4 2 6 2" xfId="38564"/>
    <cellStyle name="Vírgula 4 7 4 2 7" xfId="33993"/>
    <cellStyle name="Vírgula 4 7 4 2 8" xfId="24850"/>
    <cellStyle name="Vírgula 4 7 4 2 9" xfId="20277"/>
    <cellStyle name="Vírgula 4 7 4 3" xfId="2942"/>
    <cellStyle name="Vírgula 4 7 4 3 2" xfId="9532"/>
    <cellStyle name="Vírgula 4 7 4 3 2 2" xfId="31195"/>
    <cellStyle name="Vírgula 4 7 4 3 2 2 2" xfId="40338"/>
    <cellStyle name="Vírgula 4 7 4 3 2 3" xfId="35767"/>
    <cellStyle name="Vírgula 4 7 4 3 2 4" xfId="26624"/>
    <cellStyle name="Vírgula 4 7 4 3 2 5" xfId="22051"/>
    <cellStyle name="Vírgula 4 7 4 3 3" xfId="16122"/>
    <cellStyle name="Vírgula 4 7 4 3 3 2" xfId="32716"/>
    <cellStyle name="Vírgula 4 7 4 3 3 2 2" xfId="41859"/>
    <cellStyle name="Vírgula 4 7 4 3 3 3" xfId="37288"/>
    <cellStyle name="Vírgula 4 7 4 3 3 4" xfId="28145"/>
    <cellStyle name="Vírgula 4 7 4 3 3 5" xfId="23572"/>
    <cellStyle name="Vírgula 4 7 4 3 4" xfId="29675"/>
    <cellStyle name="Vírgula 4 7 4 3 4 2" xfId="38818"/>
    <cellStyle name="Vírgula 4 7 4 3 5" xfId="34247"/>
    <cellStyle name="Vírgula 4 7 4 3 6" xfId="25104"/>
    <cellStyle name="Vírgula 4 7 4 3 7" xfId="20531"/>
    <cellStyle name="Vírgula 4 7 4 4" xfId="5140"/>
    <cellStyle name="Vírgula 4 7 4 4 2" xfId="11730"/>
    <cellStyle name="Vírgula 4 7 4 4 2 2" xfId="31701"/>
    <cellStyle name="Vírgula 4 7 4 4 2 2 2" xfId="40844"/>
    <cellStyle name="Vírgula 4 7 4 4 2 3" xfId="36273"/>
    <cellStyle name="Vírgula 4 7 4 4 2 4" xfId="27130"/>
    <cellStyle name="Vírgula 4 7 4 4 2 5" xfId="22557"/>
    <cellStyle name="Vírgula 4 7 4 4 3" xfId="18320"/>
    <cellStyle name="Vírgula 4 7 4 4 3 2" xfId="33222"/>
    <cellStyle name="Vírgula 4 7 4 4 3 2 2" xfId="42365"/>
    <cellStyle name="Vírgula 4 7 4 4 3 3" xfId="37794"/>
    <cellStyle name="Vírgula 4 7 4 4 3 4" xfId="28651"/>
    <cellStyle name="Vírgula 4 7 4 4 3 5" xfId="24078"/>
    <cellStyle name="Vírgula 4 7 4 4 4" xfId="30181"/>
    <cellStyle name="Vírgula 4 7 4 4 4 2" xfId="39324"/>
    <cellStyle name="Vírgula 4 7 4 4 5" xfId="34753"/>
    <cellStyle name="Vírgula 4 7 4 4 6" xfId="25610"/>
    <cellStyle name="Vírgula 4 7 4 4 7" xfId="21037"/>
    <cellStyle name="Vírgula 4 7 4 5" xfId="7343"/>
    <cellStyle name="Vírgula 4 7 4 5 2" xfId="30688"/>
    <cellStyle name="Vírgula 4 7 4 5 2 2" xfId="39831"/>
    <cellStyle name="Vírgula 4 7 4 5 3" xfId="35260"/>
    <cellStyle name="Vírgula 4 7 4 5 4" xfId="26117"/>
    <cellStyle name="Vírgula 4 7 4 5 5" xfId="21544"/>
    <cellStyle name="Vírgula 4 7 4 6" xfId="13933"/>
    <cellStyle name="Vírgula 4 7 4 6 2" xfId="32209"/>
    <cellStyle name="Vírgula 4 7 4 6 2 2" xfId="41352"/>
    <cellStyle name="Vírgula 4 7 4 6 3" xfId="36781"/>
    <cellStyle name="Vírgula 4 7 4 6 4" xfId="27638"/>
    <cellStyle name="Vírgula 4 7 4 6 5" xfId="23065"/>
    <cellStyle name="Vírgula 4 7 4 7" xfId="29167"/>
    <cellStyle name="Vírgula 4 7 4 7 2" xfId="38310"/>
    <cellStyle name="Vírgula 4 7 4 8" xfId="33739"/>
    <cellStyle name="Vírgula 4 7 4 9" xfId="24596"/>
    <cellStyle name="Vírgula 4 7 5" xfId="1299"/>
    <cellStyle name="Vírgula 4 7 5 2" xfId="3490"/>
    <cellStyle name="Vírgula 4 7 5 2 2" xfId="10080"/>
    <cellStyle name="Vírgula 4 7 5 2 2 2" xfId="31319"/>
    <cellStyle name="Vírgula 4 7 5 2 2 2 2" xfId="40462"/>
    <cellStyle name="Vírgula 4 7 5 2 2 3" xfId="35891"/>
    <cellStyle name="Vírgula 4 7 5 2 2 4" xfId="26748"/>
    <cellStyle name="Vírgula 4 7 5 2 2 5" xfId="22175"/>
    <cellStyle name="Vírgula 4 7 5 2 3" xfId="16670"/>
    <cellStyle name="Vírgula 4 7 5 2 3 2" xfId="32840"/>
    <cellStyle name="Vírgula 4 7 5 2 3 2 2" xfId="41983"/>
    <cellStyle name="Vírgula 4 7 5 2 3 3" xfId="37412"/>
    <cellStyle name="Vírgula 4 7 5 2 3 4" xfId="28269"/>
    <cellStyle name="Vírgula 4 7 5 2 3 5" xfId="23696"/>
    <cellStyle name="Vírgula 4 7 5 2 4" xfId="29799"/>
    <cellStyle name="Vírgula 4 7 5 2 4 2" xfId="38942"/>
    <cellStyle name="Vírgula 4 7 5 2 5" xfId="34371"/>
    <cellStyle name="Vírgula 4 7 5 2 6" xfId="25228"/>
    <cellStyle name="Vírgula 4 7 5 2 7" xfId="20655"/>
    <cellStyle name="Vírgula 4 7 5 3" xfId="5688"/>
    <cellStyle name="Vírgula 4 7 5 3 2" xfId="12278"/>
    <cellStyle name="Vírgula 4 7 5 3 2 2" xfId="31825"/>
    <cellStyle name="Vírgula 4 7 5 3 2 2 2" xfId="40968"/>
    <cellStyle name="Vírgula 4 7 5 3 2 3" xfId="36397"/>
    <cellStyle name="Vírgula 4 7 5 3 2 4" xfId="27254"/>
    <cellStyle name="Vírgula 4 7 5 3 2 5" xfId="22681"/>
    <cellStyle name="Vírgula 4 7 5 3 3" xfId="18868"/>
    <cellStyle name="Vírgula 4 7 5 3 3 2" xfId="33346"/>
    <cellStyle name="Vírgula 4 7 5 3 3 2 2" xfId="42489"/>
    <cellStyle name="Vírgula 4 7 5 3 3 3" xfId="37918"/>
    <cellStyle name="Vírgula 4 7 5 3 3 4" xfId="28775"/>
    <cellStyle name="Vírgula 4 7 5 3 3 5" xfId="24202"/>
    <cellStyle name="Vírgula 4 7 5 3 4" xfId="30305"/>
    <cellStyle name="Vírgula 4 7 5 3 4 2" xfId="39448"/>
    <cellStyle name="Vírgula 4 7 5 3 5" xfId="34877"/>
    <cellStyle name="Vírgula 4 7 5 3 6" xfId="25734"/>
    <cellStyle name="Vírgula 4 7 5 3 7" xfId="21161"/>
    <cellStyle name="Vírgula 4 7 5 4" xfId="7891"/>
    <cellStyle name="Vírgula 4 7 5 4 2" xfId="30812"/>
    <cellStyle name="Vírgula 4 7 5 4 2 2" xfId="39955"/>
    <cellStyle name="Vírgula 4 7 5 4 3" xfId="35384"/>
    <cellStyle name="Vírgula 4 7 5 4 4" xfId="26241"/>
    <cellStyle name="Vírgula 4 7 5 4 5" xfId="21668"/>
    <cellStyle name="Vírgula 4 7 5 5" xfId="14481"/>
    <cellStyle name="Vírgula 4 7 5 5 2" xfId="32333"/>
    <cellStyle name="Vírgula 4 7 5 5 2 2" xfId="41476"/>
    <cellStyle name="Vírgula 4 7 5 5 3" xfId="36905"/>
    <cellStyle name="Vírgula 4 7 5 5 4" xfId="27762"/>
    <cellStyle name="Vírgula 4 7 5 5 5" xfId="23189"/>
    <cellStyle name="Vírgula 4 7 5 6" xfId="29292"/>
    <cellStyle name="Vírgula 4 7 5 6 2" xfId="38435"/>
    <cellStyle name="Vírgula 4 7 5 7" xfId="33864"/>
    <cellStyle name="Vírgula 4 7 5 8" xfId="24721"/>
    <cellStyle name="Vírgula 4 7 5 9" xfId="20148"/>
    <cellStyle name="Vírgula 4 7 6" xfId="2391"/>
    <cellStyle name="Vírgula 4 7 6 2" xfId="8981"/>
    <cellStyle name="Vírgula 4 7 6 2 2" xfId="31066"/>
    <cellStyle name="Vírgula 4 7 6 2 2 2" xfId="40209"/>
    <cellStyle name="Vírgula 4 7 6 2 3" xfId="35638"/>
    <cellStyle name="Vírgula 4 7 6 2 4" xfId="26495"/>
    <cellStyle name="Vírgula 4 7 6 2 5" xfId="21922"/>
    <cellStyle name="Vírgula 4 7 6 3" xfId="15571"/>
    <cellStyle name="Vírgula 4 7 6 3 2" xfId="32587"/>
    <cellStyle name="Vírgula 4 7 6 3 2 2" xfId="41730"/>
    <cellStyle name="Vírgula 4 7 6 3 3" xfId="37159"/>
    <cellStyle name="Vírgula 4 7 6 3 4" xfId="28016"/>
    <cellStyle name="Vírgula 4 7 6 3 5" xfId="23443"/>
    <cellStyle name="Vírgula 4 7 6 4" xfId="29546"/>
    <cellStyle name="Vírgula 4 7 6 4 2" xfId="38689"/>
    <cellStyle name="Vírgula 4 7 6 5" xfId="34118"/>
    <cellStyle name="Vírgula 4 7 6 6" xfId="24975"/>
    <cellStyle name="Vírgula 4 7 6 7" xfId="20402"/>
    <cellStyle name="Vírgula 4 7 7" xfId="4577"/>
    <cellStyle name="Vírgula 4 7 7 2" xfId="11167"/>
    <cellStyle name="Vírgula 4 7 7 2 2" xfId="31572"/>
    <cellStyle name="Vírgula 4 7 7 2 2 2" xfId="40715"/>
    <cellStyle name="Vírgula 4 7 7 2 3" xfId="36144"/>
    <cellStyle name="Vírgula 4 7 7 2 4" xfId="27001"/>
    <cellStyle name="Vírgula 4 7 7 2 5" xfId="22428"/>
    <cellStyle name="Vírgula 4 7 7 3" xfId="17757"/>
    <cellStyle name="Vírgula 4 7 7 3 2" xfId="33093"/>
    <cellStyle name="Vírgula 4 7 7 3 2 2" xfId="42236"/>
    <cellStyle name="Vírgula 4 7 7 3 3" xfId="37665"/>
    <cellStyle name="Vírgula 4 7 7 3 4" xfId="28522"/>
    <cellStyle name="Vírgula 4 7 7 3 5" xfId="23949"/>
    <cellStyle name="Vírgula 4 7 7 4" xfId="30052"/>
    <cellStyle name="Vírgula 4 7 7 4 2" xfId="39195"/>
    <cellStyle name="Vírgula 4 7 7 5" xfId="34624"/>
    <cellStyle name="Vírgula 4 7 7 6" xfId="25481"/>
    <cellStyle name="Vírgula 4 7 7 7" xfId="20908"/>
    <cellStyle name="Vírgula 4 7 8" xfId="6780"/>
    <cellStyle name="Vírgula 4 7 8 2" xfId="30559"/>
    <cellStyle name="Vírgula 4 7 8 2 2" xfId="39702"/>
    <cellStyle name="Vírgula 4 7 8 3" xfId="35131"/>
    <cellStyle name="Vírgula 4 7 8 4" xfId="25988"/>
    <cellStyle name="Vírgula 4 7 8 5" xfId="21415"/>
    <cellStyle name="Vírgula 4 7 9" xfId="13370"/>
    <cellStyle name="Vírgula 4 7 9 2" xfId="32080"/>
    <cellStyle name="Vírgula 4 7 9 2 2" xfId="41223"/>
    <cellStyle name="Vírgula 4 7 9 3" xfId="36652"/>
    <cellStyle name="Vírgula 4 7 9 4" xfId="27509"/>
    <cellStyle name="Vírgula 4 7 9 5" xfId="22936"/>
    <cellStyle name="Vírgula 4 8" xfId="212"/>
    <cellStyle name="Vírgula 4 8 10" xfId="33612"/>
    <cellStyle name="Vírgula 4 8 11" xfId="24469"/>
    <cellStyle name="Vírgula 4 8 12" xfId="19896"/>
    <cellStyle name="Vírgula 4 8 2" xfId="473"/>
    <cellStyle name="Vírgula 4 8 2 10" xfId="24531"/>
    <cellStyle name="Vírgula 4 8 2 11" xfId="19958"/>
    <cellStyle name="Vírgula 4 8 2 2" xfId="1028"/>
    <cellStyle name="Vírgula 4 8 2 2 10" xfId="20087"/>
    <cellStyle name="Vírgula 4 8 2 2 2" xfId="2131"/>
    <cellStyle name="Vírgula 4 8 2 2 2 2" xfId="4321"/>
    <cellStyle name="Vírgula 4 8 2 2 2 2 2" xfId="10911"/>
    <cellStyle name="Vírgula 4 8 2 2 2 2 2 2" xfId="31512"/>
    <cellStyle name="Vírgula 4 8 2 2 2 2 2 2 2" xfId="40655"/>
    <cellStyle name="Vírgula 4 8 2 2 2 2 2 3" xfId="36084"/>
    <cellStyle name="Vírgula 4 8 2 2 2 2 2 4" xfId="26941"/>
    <cellStyle name="Vírgula 4 8 2 2 2 2 2 5" xfId="22368"/>
    <cellStyle name="Vírgula 4 8 2 2 2 2 3" xfId="17501"/>
    <cellStyle name="Vírgula 4 8 2 2 2 2 3 2" xfId="33033"/>
    <cellStyle name="Vírgula 4 8 2 2 2 2 3 2 2" xfId="42176"/>
    <cellStyle name="Vírgula 4 8 2 2 2 2 3 3" xfId="37605"/>
    <cellStyle name="Vírgula 4 8 2 2 2 2 3 4" xfId="28462"/>
    <cellStyle name="Vírgula 4 8 2 2 2 2 3 5" xfId="23889"/>
    <cellStyle name="Vírgula 4 8 2 2 2 2 4" xfId="29992"/>
    <cellStyle name="Vírgula 4 8 2 2 2 2 4 2" xfId="39135"/>
    <cellStyle name="Vírgula 4 8 2 2 2 2 5" xfId="34564"/>
    <cellStyle name="Vírgula 4 8 2 2 2 2 6" xfId="25421"/>
    <cellStyle name="Vírgula 4 8 2 2 2 2 7" xfId="20848"/>
    <cellStyle name="Vírgula 4 8 2 2 2 3" xfId="6519"/>
    <cellStyle name="Vírgula 4 8 2 2 2 3 2" xfId="13109"/>
    <cellStyle name="Vírgula 4 8 2 2 2 3 2 2" xfId="32018"/>
    <cellStyle name="Vírgula 4 8 2 2 2 3 2 2 2" xfId="41161"/>
    <cellStyle name="Vírgula 4 8 2 2 2 3 2 3" xfId="36590"/>
    <cellStyle name="Vírgula 4 8 2 2 2 3 2 4" xfId="27447"/>
    <cellStyle name="Vírgula 4 8 2 2 2 3 2 5" xfId="22874"/>
    <cellStyle name="Vírgula 4 8 2 2 2 3 3" xfId="19699"/>
    <cellStyle name="Vírgula 4 8 2 2 2 3 3 2" xfId="33539"/>
    <cellStyle name="Vírgula 4 8 2 2 2 3 3 2 2" xfId="42682"/>
    <cellStyle name="Vírgula 4 8 2 2 2 3 3 3" xfId="38111"/>
    <cellStyle name="Vírgula 4 8 2 2 2 3 3 4" xfId="28968"/>
    <cellStyle name="Vírgula 4 8 2 2 2 3 3 5" xfId="24395"/>
    <cellStyle name="Vírgula 4 8 2 2 2 3 4" xfId="30498"/>
    <cellStyle name="Vírgula 4 8 2 2 2 3 4 2" xfId="39641"/>
    <cellStyle name="Vírgula 4 8 2 2 2 3 5" xfId="35070"/>
    <cellStyle name="Vírgula 4 8 2 2 2 3 6" xfId="25927"/>
    <cellStyle name="Vírgula 4 8 2 2 2 3 7" xfId="21354"/>
    <cellStyle name="Vírgula 4 8 2 2 2 4" xfId="8722"/>
    <cellStyle name="Vírgula 4 8 2 2 2 4 2" xfId="31005"/>
    <cellStyle name="Vírgula 4 8 2 2 2 4 2 2" xfId="40148"/>
    <cellStyle name="Vírgula 4 8 2 2 2 4 3" xfId="35577"/>
    <cellStyle name="Vírgula 4 8 2 2 2 4 4" xfId="26434"/>
    <cellStyle name="Vírgula 4 8 2 2 2 4 5" xfId="21861"/>
    <cellStyle name="Vírgula 4 8 2 2 2 5" xfId="15312"/>
    <cellStyle name="Vírgula 4 8 2 2 2 5 2" xfId="32526"/>
    <cellStyle name="Vírgula 4 8 2 2 2 5 2 2" xfId="41669"/>
    <cellStyle name="Vírgula 4 8 2 2 2 5 3" xfId="37098"/>
    <cellStyle name="Vírgula 4 8 2 2 2 5 4" xfId="27955"/>
    <cellStyle name="Vírgula 4 8 2 2 2 5 5" xfId="23382"/>
    <cellStyle name="Vírgula 4 8 2 2 2 6" xfId="29485"/>
    <cellStyle name="Vírgula 4 8 2 2 2 6 2" xfId="38628"/>
    <cellStyle name="Vírgula 4 8 2 2 2 7" xfId="34057"/>
    <cellStyle name="Vírgula 4 8 2 2 2 8" xfId="24914"/>
    <cellStyle name="Vírgula 4 8 2 2 2 9" xfId="20341"/>
    <cellStyle name="Vírgula 4 8 2 2 3" xfId="3222"/>
    <cellStyle name="Vírgula 4 8 2 2 3 2" xfId="9812"/>
    <cellStyle name="Vírgula 4 8 2 2 3 2 2" xfId="31259"/>
    <cellStyle name="Vírgula 4 8 2 2 3 2 2 2" xfId="40402"/>
    <cellStyle name="Vírgula 4 8 2 2 3 2 3" xfId="35831"/>
    <cellStyle name="Vírgula 4 8 2 2 3 2 4" xfId="26688"/>
    <cellStyle name="Vírgula 4 8 2 2 3 2 5" xfId="22115"/>
    <cellStyle name="Vírgula 4 8 2 2 3 3" xfId="16402"/>
    <cellStyle name="Vírgula 4 8 2 2 3 3 2" xfId="32780"/>
    <cellStyle name="Vírgula 4 8 2 2 3 3 2 2" xfId="41923"/>
    <cellStyle name="Vírgula 4 8 2 2 3 3 3" xfId="37352"/>
    <cellStyle name="Vírgula 4 8 2 2 3 3 4" xfId="28209"/>
    <cellStyle name="Vírgula 4 8 2 2 3 3 5" xfId="23636"/>
    <cellStyle name="Vírgula 4 8 2 2 3 4" xfId="29739"/>
    <cellStyle name="Vírgula 4 8 2 2 3 4 2" xfId="38882"/>
    <cellStyle name="Vírgula 4 8 2 2 3 5" xfId="34311"/>
    <cellStyle name="Vírgula 4 8 2 2 3 6" xfId="25168"/>
    <cellStyle name="Vírgula 4 8 2 2 3 7" xfId="20595"/>
    <cellStyle name="Vírgula 4 8 2 2 4" xfId="5420"/>
    <cellStyle name="Vírgula 4 8 2 2 4 2" xfId="12010"/>
    <cellStyle name="Vírgula 4 8 2 2 4 2 2" xfId="31765"/>
    <cellStyle name="Vírgula 4 8 2 2 4 2 2 2" xfId="40908"/>
    <cellStyle name="Vírgula 4 8 2 2 4 2 3" xfId="36337"/>
    <cellStyle name="Vírgula 4 8 2 2 4 2 4" xfId="27194"/>
    <cellStyle name="Vírgula 4 8 2 2 4 2 5" xfId="22621"/>
    <cellStyle name="Vírgula 4 8 2 2 4 3" xfId="18600"/>
    <cellStyle name="Vírgula 4 8 2 2 4 3 2" xfId="33286"/>
    <cellStyle name="Vírgula 4 8 2 2 4 3 2 2" xfId="42429"/>
    <cellStyle name="Vírgula 4 8 2 2 4 3 3" xfId="37858"/>
    <cellStyle name="Vírgula 4 8 2 2 4 3 4" xfId="28715"/>
    <cellStyle name="Vírgula 4 8 2 2 4 3 5" xfId="24142"/>
    <cellStyle name="Vírgula 4 8 2 2 4 4" xfId="30245"/>
    <cellStyle name="Vírgula 4 8 2 2 4 4 2" xfId="39388"/>
    <cellStyle name="Vírgula 4 8 2 2 4 5" xfId="34817"/>
    <cellStyle name="Vírgula 4 8 2 2 4 6" xfId="25674"/>
    <cellStyle name="Vírgula 4 8 2 2 4 7" xfId="21101"/>
    <cellStyle name="Vírgula 4 8 2 2 5" xfId="7623"/>
    <cellStyle name="Vírgula 4 8 2 2 5 2" xfId="30752"/>
    <cellStyle name="Vírgula 4 8 2 2 5 2 2" xfId="39895"/>
    <cellStyle name="Vírgula 4 8 2 2 5 3" xfId="35324"/>
    <cellStyle name="Vírgula 4 8 2 2 5 4" xfId="26181"/>
    <cellStyle name="Vírgula 4 8 2 2 5 5" xfId="21608"/>
    <cellStyle name="Vírgula 4 8 2 2 6" xfId="14213"/>
    <cellStyle name="Vírgula 4 8 2 2 6 2" xfId="32273"/>
    <cellStyle name="Vírgula 4 8 2 2 6 2 2" xfId="41416"/>
    <cellStyle name="Vírgula 4 8 2 2 6 3" xfId="36845"/>
    <cellStyle name="Vírgula 4 8 2 2 6 4" xfId="27702"/>
    <cellStyle name="Vírgula 4 8 2 2 6 5" xfId="23129"/>
    <cellStyle name="Vírgula 4 8 2 2 7" xfId="29231"/>
    <cellStyle name="Vírgula 4 8 2 2 7 2" xfId="38374"/>
    <cellStyle name="Vírgula 4 8 2 2 8" xfId="33803"/>
    <cellStyle name="Vírgula 4 8 2 2 9" xfId="24660"/>
    <cellStyle name="Vírgula 4 8 2 3" xfId="1579"/>
    <cellStyle name="Vírgula 4 8 2 3 2" xfId="3770"/>
    <cellStyle name="Vírgula 4 8 2 3 2 2" xfId="10360"/>
    <cellStyle name="Vírgula 4 8 2 3 2 2 2" xfId="31383"/>
    <cellStyle name="Vírgula 4 8 2 3 2 2 2 2" xfId="40526"/>
    <cellStyle name="Vírgula 4 8 2 3 2 2 3" xfId="35955"/>
    <cellStyle name="Vírgula 4 8 2 3 2 2 4" xfId="26812"/>
    <cellStyle name="Vírgula 4 8 2 3 2 2 5" xfId="22239"/>
    <cellStyle name="Vírgula 4 8 2 3 2 3" xfId="16950"/>
    <cellStyle name="Vírgula 4 8 2 3 2 3 2" xfId="32904"/>
    <cellStyle name="Vírgula 4 8 2 3 2 3 2 2" xfId="42047"/>
    <cellStyle name="Vírgula 4 8 2 3 2 3 3" xfId="37476"/>
    <cellStyle name="Vírgula 4 8 2 3 2 3 4" xfId="28333"/>
    <cellStyle name="Vírgula 4 8 2 3 2 3 5" xfId="23760"/>
    <cellStyle name="Vírgula 4 8 2 3 2 4" xfId="29863"/>
    <cellStyle name="Vírgula 4 8 2 3 2 4 2" xfId="39006"/>
    <cellStyle name="Vírgula 4 8 2 3 2 5" xfId="34435"/>
    <cellStyle name="Vírgula 4 8 2 3 2 6" xfId="25292"/>
    <cellStyle name="Vírgula 4 8 2 3 2 7" xfId="20719"/>
    <cellStyle name="Vírgula 4 8 2 3 3" xfId="5968"/>
    <cellStyle name="Vírgula 4 8 2 3 3 2" xfId="12558"/>
    <cellStyle name="Vírgula 4 8 2 3 3 2 2" xfId="31889"/>
    <cellStyle name="Vírgula 4 8 2 3 3 2 2 2" xfId="41032"/>
    <cellStyle name="Vírgula 4 8 2 3 3 2 3" xfId="36461"/>
    <cellStyle name="Vírgula 4 8 2 3 3 2 4" xfId="27318"/>
    <cellStyle name="Vírgula 4 8 2 3 3 2 5" xfId="22745"/>
    <cellStyle name="Vírgula 4 8 2 3 3 3" xfId="19148"/>
    <cellStyle name="Vírgula 4 8 2 3 3 3 2" xfId="33410"/>
    <cellStyle name="Vírgula 4 8 2 3 3 3 2 2" xfId="42553"/>
    <cellStyle name="Vírgula 4 8 2 3 3 3 3" xfId="37982"/>
    <cellStyle name="Vírgula 4 8 2 3 3 3 4" xfId="28839"/>
    <cellStyle name="Vírgula 4 8 2 3 3 3 5" xfId="24266"/>
    <cellStyle name="Vírgula 4 8 2 3 3 4" xfId="30369"/>
    <cellStyle name="Vírgula 4 8 2 3 3 4 2" xfId="39512"/>
    <cellStyle name="Vírgula 4 8 2 3 3 5" xfId="34941"/>
    <cellStyle name="Vírgula 4 8 2 3 3 6" xfId="25798"/>
    <cellStyle name="Vírgula 4 8 2 3 3 7" xfId="21225"/>
    <cellStyle name="Vírgula 4 8 2 3 4" xfId="8171"/>
    <cellStyle name="Vírgula 4 8 2 3 4 2" xfId="30876"/>
    <cellStyle name="Vírgula 4 8 2 3 4 2 2" xfId="40019"/>
    <cellStyle name="Vírgula 4 8 2 3 4 3" xfId="35448"/>
    <cellStyle name="Vírgula 4 8 2 3 4 4" xfId="26305"/>
    <cellStyle name="Vírgula 4 8 2 3 4 5" xfId="21732"/>
    <cellStyle name="Vírgula 4 8 2 3 5" xfId="14761"/>
    <cellStyle name="Vírgula 4 8 2 3 5 2" xfId="32397"/>
    <cellStyle name="Vírgula 4 8 2 3 5 2 2" xfId="41540"/>
    <cellStyle name="Vírgula 4 8 2 3 5 3" xfId="36969"/>
    <cellStyle name="Vírgula 4 8 2 3 5 4" xfId="27826"/>
    <cellStyle name="Vírgula 4 8 2 3 5 5" xfId="23253"/>
    <cellStyle name="Vírgula 4 8 2 3 6" xfId="29356"/>
    <cellStyle name="Vírgula 4 8 2 3 6 2" xfId="38499"/>
    <cellStyle name="Vírgula 4 8 2 3 7" xfId="33928"/>
    <cellStyle name="Vírgula 4 8 2 3 8" xfId="24785"/>
    <cellStyle name="Vírgula 4 8 2 3 9" xfId="20212"/>
    <cellStyle name="Vírgula 4 8 2 4" xfId="2671"/>
    <cellStyle name="Vírgula 4 8 2 4 2" xfId="9261"/>
    <cellStyle name="Vírgula 4 8 2 4 2 2" xfId="31130"/>
    <cellStyle name="Vírgula 4 8 2 4 2 2 2" xfId="40273"/>
    <cellStyle name="Vírgula 4 8 2 4 2 3" xfId="35702"/>
    <cellStyle name="Vírgula 4 8 2 4 2 4" xfId="26559"/>
    <cellStyle name="Vírgula 4 8 2 4 2 5" xfId="21986"/>
    <cellStyle name="Vírgula 4 8 2 4 3" xfId="15851"/>
    <cellStyle name="Vírgula 4 8 2 4 3 2" xfId="32651"/>
    <cellStyle name="Vírgula 4 8 2 4 3 2 2" xfId="41794"/>
    <cellStyle name="Vírgula 4 8 2 4 3 3" xfId="37223"/>
    <cellStyle name="Vírgula 4 8 2 4 3 4" xfId="28080"/>
    <cellStyle name="Vírgula 4 8 2 4 3 5" xfId="23507"/>
    <cellStyle name="Vírgula 4 8 2 4 4" xfId="29610"/>
    <cellStyle name="Vírgula 4 8 2 4 4 2" xfId="38753"/>
    <cellStyle name="Vírgula 4 8 2 4 5" xfId="34182"/>
    <cellStyle name="Vírgula 4 8 2 4 6" xfId="25039"/>
    <cellStyle name="Vírgula 4 8 2 4 7" xfId="20466"/>
    <cellStyle name="Vírgula 4 8 2 5" xfId="4857"/>
    <cellStyle name="Vírgula 4 8 2 5 2" xfId="11447"/>
    <cellStyle name="Vírgula 4 8 2 5 2 2" xfId="31636"/>
    <cellStyle name="Vírgula 4 8 2 5 2 2 2" xfId="40779"/>
    <cellStyle name="Vírgula 4 8 2 5 2 3" xfId="36208"/>
    <cellStyle name="Vírgula 4 8 2 5 2 4" xfId="27065"/>
    <cellStyle name="Vírgula 4 8 2 5 2 5" xfId="22492"/>
    <cellStyle name="Vírgula 4 8 2 5 3" xfId="18037"/>
    <cellStyle name="Vírgula 4 8 2 5 3 2" xfId="33157"/>
    <cellStyle name="Vírgula 4 8 2 5 3 2 2" xfId="42300"/>
    <cellStyle name="Vírgula 4 8 2 5 3 3" xfId="37729"/>
    <cellStyle name="Vírgula 4 8 2 5 3 4" xfId="28586"/>
    <cellStyle name="Vírgula 4 8 2 5 3 5" xfId="24013"/>
    <cellStyle name="Vírgula 4 8 2 5 4" xfId="30116"/>
    <cellStyle name="Vírgula 4 8 2 5 4 2" xfId="39259"/>
    <cellStyle name="Vírgula 4 8 2 5 5" xfId="34688"/>
    <cellStyle name="Vírgula 4 8 2 5 6" xfId="25545"/>
    <cellStyle name="Vírgula 4 8 2 5 7" xfId="20972"/>
    <cellStyle name="Vírgula 4 8 2 6" xfId="7060"/>
    <cellStyle name="Vírgula 4 8 2 6 2" xfId="30623"/>
    <cellStyle name="Vírgula 4 8 2 6 2 2" xfId="39766"/>
    <cellStyle name="Vírgula 4 8 2 6 3" xfId="35195"/>
    <cellStyle name="Vírgula 4 8 2 6 4" xfId="26052"/>
    <cellStyle name="Vírgula 4 8 2 6 5" xfId="21479"/>
    <cellStyle name="Vírgula 4 8 2 7" xfId="13650"/>
    <cellStyle name="Vírgula 4 8 2 7 2" xfId="32144"/>
    <cellStyle name="Vírgula 4 8 2 7 2 2" xfId="41287"/>
    <cellStyle name="Vírgula 4 8 2 7 3" xfId="36716"/>
    <cellStyle name="Vírgula 4 8 2 7 4" xfId="27573"/>
    <cellStyle name="Vírgula 4 8 2 7 5" xfId="23000"/>
    <cellStyle name="Vírgula 4 8 2 8" xfId="29102"/>
    <cellStyle name="Vírgula 4 8 2 8 2" xfId="38245"/>
    <cellStyle name="Vírgula 4 8 2 9" xfId="33674"/>
    <cellStyle name="Vírgula 4 8 3" xfId="772"/>
    <cellStyle name="Vírgula 4 8 3 10" xfId="20027"/>
    <cellStyle name="Vírgula 4 8 3 2" xfId="1875"/>
    <cellStyle name="Vírgula 4 8 3 2 2" xfId="4065"/>
    <cellStyle name="Vírgula 4 8 3 2 2 2" xfId="10655"/>
    <cellStyle name="Vírgula 4 8 3 2 2 2 2" xfId="31452"/>
    <cellStyle name="Vírgula 4 8 3 2 2 2 2 2" xfId="40595"/>
    <cellStyle name="Vírgula 4 8 3 2 2 2 3" xfId="36024"/>
    <cellStyle name="Vírgula 4 8 3 2 2 2 4" xfId="26881"/>
    <cellStyle name="Vírgula 4 8 3 2 2 2 5" xfId="22308"/>
    <cellStyle name="Vírgula 4 8 3 2 2 3" xfId="17245"/>
    <cellStyle name="Vírgula 4 8 3 2 2 3 2" xfId="32973"/>
    <cellStyle name="Vírgula 4 8 3 2 2 3 2 2" xfId="42116"/>
    <cellStyle name="Vírgula 4 8 3 2 2 3 3" xfId="37545"/>
    <cellStyle name="Vírgula 4 8 3 2 2 3 4" xfId="28402"/>
    <cellStyle name="Vírgula 4 8 3 2 2 3 5" xfId="23829"/>
    <cellStyle name="Vírgula 4 8 3 2 2 4" xfId="29932"/>
    <cellStyle name="Vírgula 4 8 3 2 2 4 2" xfId="39075"/>
    <cellStyle name="Vírgula 4 8 3 2 2 5" xfId="34504"/>
    <cellStyle name="Vírgula 4 8 3 2 2 6" xfId="25361"/>
    <cellStyle name="Vírgula 4 8 3 2 2 7" xfId="20788"/>
    <cellStyle name="Vírgula 4 8 3 2 3" xfId="6263"/>
    <cellStyle name="Vírgula 4 8 3 2 3 2" xfId="12853"/>
    <cellStyle name="Vírgula 4 8 3 2 3 2 2" xfId="31958"/>
    <cellStyle name="Vírgula 4 8 3 2 3 2 2 2" xfId="41101"/>
    <cellStyle name="Vírgula 4 8 3 2 3 2 3" xfId="36530"/>
    <cellStyle name="Vírgula 4 8 3 2 3 2 4" xfId="27387"/>
    <cellStyle name="Vírgula 4 8 3 2 3 2 5" xfId="22814"/>
    <cellStyle name="Vírgula 4 8 3 2 3 3" xfId="19443"/>
    <cellStyle name="Vírgula 4 8 3 2 3 3 2" xfId="33479"/>
    <cellStyle name="Vírgula 4 8 3 2 3 3 2 2" xfId="42622"/>
    <cellStyle name="Vírgula 4 8 3 2 3 3 3" xfId="38051"/>
    <cellStyle name="Vírgula 4 8 3 2 3 3 4" xfId="28908"/>
    <cellStyle name="Vírgula 4 8 3 2 3 3 5" xfId="24335"/>
    <cellStyle name="Vírgula 4 8 3 2 3 4" xfId="30438"/>
    <cellStyle name="Vírgula 4 8 3 2 3 4 2" xfId="39581"/>
    <cellStyle name="Vírgula 4 8 3 2 3 5" xfId="35010"/>
    <cellStyle name="Vírgula 4 8 3 2 3 6" xfId="25867"/>
    <cellStyle name="Vírgula 4 8 3 2 3 7" xfId="21294"/>
    <cellStyle name="Vírgula 4 8 3 2 4" xfId="8466"/>
    <cellStyle name="Vírgula 4 8 3 2 4 2" xfId="30945"/>
    <cellStyle name="Vírgula 4 8 3 2 4 2 2" xfId="40088"/>
    <cellStyle name="Vírgula 4 8 3 2 4 3" xfId="35517"/>
    <cellStyle name="Vírgula 4 8 3 2 4 4" xfId="26374"/>
    <cellStyle name="Vírgula 4 8 3 2 4 5" xfId="21801"/>
    <cellStyle name="Vírgula 4 8 3 2 5" xfId="15056"/>
    <cellStyle name="Vírgula 4 8 3 2 5 2" xfId="32466"/>
    <cellStyle name="Vírgula 4 8 3 2 5 2 2" xfId="41609"/>
    <cellStyle name="Vírgula 4 8 3 2 5 3" xfId="37038"/>
    <cellStyle name="Vírgula 4 8 3 2 5 4" xfId="27895"/>
    <cellStyle name="Vírgula 4 8 3 2 5 5" xfId="23322"/>
    <cellStyle name="Vírgula 4 8 3 2 6" xfId="29425"/>
    <cellStyle name="Vírgula 4 8 3 2 6 2" xfId="38568"/>
    <cellStyle name="Vírgula 4 8 3 2 7" xfId="33997"/>
    <cellStyle name="Vírgula 4 8 3 2 8" xfId="24854"/>
    <cellStyle name="Vírgula 4 8 3 2 9" xfId="20281"/>
    <cellStyle name="Vírgula 4 8 3 3" xfId="2966"/>
    <cellStyle name="Vírgula 4 8 3 3 2" xfId="9556"/>
    <cellStyle name="Vírgula 4 8 3 3 2 2" xfId="31199"/>
    <cellStyle name="Vírgula 4 8 3 3 2 2 2" xfId="40342"/>
    <cellStyle name="Vírgula 4 8 3 3 2 3" xfId="35771"/>
    <cellStyle name="Vírgula 4 8 3 3 2 4" xfId="26628"/>
    <cellStyle name="Vírgula 4 8 3 3 2 5" xfId="22055"/>
    <cellStyle name="Vírgula 4 8 3 3 3" xfId="16146"/>
    <cellStyle name="Vírgula 4 8 3 3 3 2" xfId="32720"/>
    <cellStyle name="Vírgula 4 8 3 3 3 2 2" xfId="41863"/>
    <cellStyle name="Vírgula 4 8 3 3 3 3" xfId="37292"/>
    <cellStyle name="Vírgula 4 8 3 3 3 4" xfId="28149"/>
    <cellStyle name="Vírgula 4 8 3 3 3 5" xfId="23576"/>
    <cellStyle name="Vírgula 4 8 3 3 4" xfId="29679"/>
    <cellStyle name="Vírgula 4 8 3 3 4 2" xfId="38822"/>
    <cellStyle name="Vírgula 4 8 3 3 5" xfId="34251"/>
    <cellStyle name="Vírgula 4 8 3 3 6" xfId="25108"/>
    <cellStyle name="Vírgula 4 8 3 3 7" xfId="20535"/>
    <cellStyle name="Vírgula 4 8 3 4" xfId="5164"/>
    <cellStyle name="Vírgula 4 8 3 4 2" xfId="11754"/>
    <cellStyle name="Vírgula 4 8 3 4 2 2" xfId="31705"/>
    <cellStyle name="Vírgula 4 8 3 4 2 2 2" xfId="40848"/>
    <cellStyle name="Vírgula 4 8 3 4 2 3" xfId="36277"/>
    <cellStyle name="Vírgula 4 8 3 4 2 4" xfId="27134"/>
    <cellStyle name="Vírgula 4 8 3 4 2 5" xfId="22561"/>
    <cellStyle name="Vírgula 4 8 3 4 3" xfId="18344"/>
    <cellStyle name="Vírgula 4 8 3 4 3 2" xfId="33226"/>
    <cellStyle name="Vírgula 4 8 3 4 3 2 2" xfId="42369"/>
    <cellStyle name="Vírgula 4 8 3 4 3 3" xfId="37798"/>
    <cellStyle name="Vírgula 4 8 3 4 3 4" xfId="28655"/>
    <cellStyle name="Vírgula 4 8 3 4 3 5" xfId="24082"/>
    <cellStyle name="Vírgula 4 8 3 4 4" xfId="30185"/>
    <cellStyle name="Vírgula 4 8 3 4 4 2" xfId="39328"/>
    <cellStyle name="Vírgula 4 8 3 4 5" xfId="34757"/>
    <cellStyle name="Vírgula 4 8 3 4 6" xfId="25614"/>
    <cellStyle name="Vírgula 4 8 3 4 7" xfId="21041"/>
    <cellStyle name="Vírgula 4 8 3 5" xfId="7367"/>
    <cellStyle name="Vírgula 4 8 3 5 2" xfId="30692"/>
    <cellStyle name="Vírgula 4 8 3 5 2 2" xfId="39835"/>
    <cellStyle name="Vírgula 4 8 3 5 3" xfId="35264"/>
    <cellStyle name="Vírgula 4 8 3 5 4" xfId="26121"/>
    <cellStyle name="Vírgula 4 8 3 5 5" xfId="21548"/>
    <cellStyle name="Vírgula 4 8 3 6" xfId="13957"/>
    <cellStyle name="Vírgula 4 8 3 6 2" xfId="32213"/>
    <cellStyle name="Vírgula 4 8 3 6 2 2" xfId="41356"/>
    <cellStyle name="Vírgula 4 8 3 6 3" xfId="36785"/>
    <cellStyle name="Vírgula 4 8 3 6 4" xfId="27642"/>
    <cellStyle name="Vírgula 4 8 3 6 5" xfId="23069"/>
    <cellStyle name="Vírgula 4 8 3 7" xfId="29171"/>
    <cellStyle name="Vírgula 4 8 3 7 2" xfId="38314"/>
    <cellStyle name="Vírgula 4 8 3 8" xfId="33743"/>
    <cellStyle name="Vírgula 4 8 3 9" xfId="24600"/>
    <cellStyle name="Vírgula 4 8 4" xfId="1323"/>
    <cellStyle name="Vírgula 4 8 4 2" xfId="3514"/>
    <cellStyle name="Vírgula 4 8 4 2 2" xfId="10104"/>
    <cellStyle name="Vírgula 4 8 4 2 2 2" xfId="31323"/>
    <cellStyle name="Vírgula 4 8 4 2 2 2 2" xfId="40466"/>
    <cellStyle name="Vírgula 4 8 4 2 2 3" xfId="35895"/>
    <cellStyle name="Vírgula 4 8 4 2 2 4" xfId="26752"/>
    <cellStyle name="Vírgula 4 8 4 2 2 5" xfId="22179"/>
    <cellStyle name="Vírgula 4 8 4 2 3" xfId="16694"/>
    <cellStyle name="Vírgula 4 8 4 2 3 2" xfId="32844"/>
    <cellStyle name="Vírgula 4 8 4 2 3 2 2" xfId="41987"/>
    <cellStyle name="Vírgula 4 8 4 2 3 3" xfId="37416"/>
    <cellStyle name="Vírgula 4 8 4 2 3 4" xfId="28273"/>
    <cellStyle name="Vírgula 4 8 4 2 3 5" xfId="23700"/>
    <cellStyle name="Vírgula 4 8 4 2 4" xfId="29803"/>
    <cellStyle name="Vírgula 4 8 4 2 4 2" xfId="38946"/>
    <cellStyle name="Vírgula 4 8 4 2 5" xfId="34375"/>
    <cellStyle name="Vírgula 4 8 4 2 6" xfId="25232"/>
    <cellStyle name="Vírgula 4 8 4 2 7" xfId="20659"/>
    <cellStyle name="Vírgula 4 8 4 3" xfId="5712"/>
    <cellStyle name="Vírgula 4 8 4 3 2" xfId="12302"/>
    <cellStyle name="Vírgula 4 8 4 3 2 2" xfId="31829"/>
    <cellStyle name="Vírgula 4 8 4 3 2 2 2" xfId="40972"/>
    <cellStyle name="Vírgula 4 8 4 3 2 3" xfId="36401"/>
    <cellStyle name="Vírgula 4 8 4 3 2 4" xfId="27258"/>
    <cellStyle name="Vírgula 4 8 4 3 2 5" xfId="22685"/>
    <cellStyle name="Vírgula 4 8 4 3 3" xfId="18892"/>
    <cellStyle name="Vírgula 4 8 4 3 3 2" xfId="33350"/>
    <cellStyle name="Vírgula 4 8 4 3 3 2 2" xfId="42493"/>
    <cellStyle name="Vírgula 4 8 4 3 3 3" xfId="37922"/>
    <cellStyle name="Vírgula 4 8 4 3 3 4" xfId="28779"/>
    <cellStyle name="Vírgula 4 8 4 3 3 5" xfId="24206"/>
    <cellStyle name="Vírgula 4 8 4 3 4" xfId="30309"/>
    <cellStyle name="Vírgula 4 8 4 3 4 2" xfId="39452"/>
    <cellStyle name="Vírgula 4 8 4 3 5" xfId="34881"/>
    <cellStyle name="Vírgula 4 8 4 3 6" xfId="25738"/>
    <cellStyle name="Vírgula 4 8 4 3 7" xfId="21165"/>
    <cellStyle name="Vírgula 4 8 4 4" xfId="7915"/>
    <cellStyle name="Vírgula 4 8 4 4 2" xfId="30816"/>
    <cellStyle name="Vírgula 4 8 4 4 2 2" xfId="39959"/>
    <cellStyle name="Vírgula 4 8 4 4 3" xfId="35388"/>
    <cellStyle name="Vírgula 4 8 4 4 4" xfId="26245"/>
    <cellStyle name="Vírgula 4 8 4 4 5" xfId="21672"/>
    <cellStyle name="Vírgula 4 8 4 5" xfId="14505"/>
    <cellStyle name="Vírgula 4 8 4 5 2" xfId="32337"/>
    <cellStyle name="Vírgula 4 8 4 5 2 2" xfId="41480"/>
    <cellStyle name="Vírgula 4 8 4 5 3" xfId="36909"/>
    <cellStyle name="Vírgula 4 8 4 5 4" xfId="27766"/>
    <cellStyle name="Vírgula 4 8 4 5 5" xfId="23193"/>
    <cellStyle name="Vírgula 4 8 4 6" xfId="29296"/>
    <cellStyle name="Vírgula 4 8 4 6 2" xfId="38439"/>
    <cellStyle name="Vírgula 4 8 4 7" xfId="33868"/>
    <cellStyle name="Vírgula 4 8 4 8" xfId="24725"/>
    <cellStyle name="Vírgula 4 8 4 9" xfId="20152"/>
    <cellStyle name="Vírgula 4 8 5" xfId="2415"/>
    <cellStyle name="Vírgula 4 8 5 2" xfId="9005"/>
    <cellStyle name="Vírgula 4 8 5 2 2" xfId="31070"/>
    <cellStyle name="Vírgula 4 8 5 2 2 2" xfId="40213"/>
    <cellStyle name="Vírgula 4 8 5 2 3" xfId="35642"/>
    <cellStyle name="Vírgula 4 8 5 2 4" xfId="26499"/>
    <cellStyle name="Vírgula 4 8 5 2 5" xfId="21926"/>
    <cellStyle name="Vírgula 4 8 5 3" xfId="15595"/>
    <cellStyle name="Vírgula 4 8 5 3 2" xfId="32591"/>
    <cellStyle name="Vírgula 4 8 5 3 2 2" xfId="41734"/>
    <cellStyle name="Vírgula 4 8 5 3 3" xfId="37163"/>
    <cellStyle name="Vírgula 4 8 5 3 4" xfId="28020"/>
    <cellStyle name="Vírgula 4 8 5 3 5" xfId="23447"/>
    <cellStyle name="Vírgula 4 8 5 4" xfId="29550"/>
    <cellStyle name="Vírgula 4 8 5 4 2" xfId="38693"/>
    <cellStyle name="Vírgula 4 8 5 5" xfId="34122"/>
    <cellStyle name="Vírgula 4 8 5 6" xfId="24979"/>
    <cellStyle name="Vírgula 4 8 5 7" xfId="20406"/>
    <cellStyle name="Vírgula 4 8 6" xfId="4601"/>
    <cellStyle name="Vírgula 4 8 6 2" xfId="11191"/>
    <cellStyle name="Vírgula 4 8 6 2 2" xfId="31576"/>
    <cellStyle name="Vírgula 4 8 6 2 2 2" xfId="40719"/>
    <cellStyle name="Vírgula 4 8 6 2 3" xfId="36148"/>
    <cellStyle name="Vírgula 4 8 6 2 4" xfId="27005"/>
    <cellStyle name="Vírgula 4 8 6 2 5" xfId="22432"/>
    <cellStyle name="Vírgula 4 8 6 3" xfId="17781"/>
    <cellStyle name="Vírgula 4 8 6 3 2" xfId="33097"/>
    <cellStyle name="Vírgula 4 8 6 3 2 2" xfId="42240"/>
    <cellStyle name="Vírgula 4 8 6 3 3" xfId="37669"/>
    <cellStyle name="Vírgula 4 8 6 3 4" xfId="28526"/>
    <cellStyle name="Vírgula 4 8 6 3 5" xfId="23953"/>
    <cellStyle name="Vírgula 4 8 6 4" xfId="30056"/>
    <cellStyle name="Vírgula 4 8 6 4 2" xfId="39199"/>
    <cellStyle name="Vírgula 4 8 6 5" xfId="34628"/>
    <cellStyle name="Vírgula 4 8 6 6" xfId="25485"/>
    <cellStyle name="Vírgula 4 8 6 7" xfId="20912"/>
    <cellStyle name="Vírgula 4 8 7" xfId="6804"/>
    <cellStyle name="Vírgula 4 8 7 2" xfId="30563"/>
    <cellStyle name="Vírgula 4 8 7 2 2" xfId="39706"/>
    <cellStyle name="Vírgula 4 8 7 3" xfId="35135"/>
    <cellStyle name="Vírgula 4 8 7 4" xfId="25992"/>
    <cellStyle name="Vírgula 4 8 7 5" xfId="21419"/>
    <cellStyle name="Vírgula 4 8 8" xfId="13394"/>
    <cellStyle name="Vírgula 4 8 8 2" xfId="32084"/>
    <cellStyle name="Vírgula 4 8 8 2 2" xfId="41227"/>
    <cellStyle name="Vírgula 4 8 8 3" xfId="36656"/>
    <cellStyle name="Vírgula 4 8 8 4" xfId="27513"/>
    <cellStyle name="Vírgula 4 8 8 5" xfId="22940"/>
    <cellStyle name="Vírgula 4 8 9" xfId="29040"/>
    <cellStyle name="Vírgula 4 8 9 2" xfId="38183"/>
    <cellStyle name="Vírgula 4 9" xfId="331"/>
    <cellStyle name="Vírgula 4 9 10" xfId="33641"/>
    <cellStyle name="Vírgula 4 9 11" xfId="24498"/>
    <cellStyle name="Vírgula 4 9 12" xfId="19925"/>
    <cellStyle name="Vírgula 4 9 2" xfId="590"/>
    <cellStyle name="Vírgula 4 9 2 10" xfId="24559"/>
    <cellStyle name="Vírgula 4 9 2 11" xfId="19986"/>
    <cellStyle name="Vírgula 4 9 2 2" xfId="1144"/>
    <cellStyle name="Vírgula 4 9 2 2 10" xfId="20115"/>
    <cellStyle name="Vírgula 4 9 2 2 2" xfId="2247"/>
    <cellStyle name="Vírgula 4 9 2 2 2 2" xfId="4437"/>
    <cellStyle name="Vírgula 4 9 2 2 2 2 2" xfId="11027"/>
    <cellStyle name="Vírgula 4 9 2 2 2 2 2 2" xfId="31540"/>
    <cellStyle name="Vírgula 4 9 2 2 2 2 2 2 2" xfId="40683"/>
    <cellStyle name="Vírgula 4 9 2 2 2 2 2 3" xfId="36112"/>
    <cellStyle name="Vírgula 4 9 2 2 2 2 2 4" xfId="26969"/>
    <cellStyle name="Vírgula 4 9 2 2 2 2 2 5" xfId="22396"/>
    <cellStyle name="Vírgula 4 9 2 2 2 2 3" xfId="17617"/>
    <cellStyle name="Vírgula 4 9 2 2 2 2 3 2" xfId="33061"/>
    <cellStyle name="Vírgula 4 9 2 2 2 2 3 2 2" xfId="42204"/>
    <cellStyle name="Vírgula 4 9 2 2 2 2 3 3" xfId="37633"/>
    <cellStyle name="Vírgula 4 9 2 2 2 2 3 4" xfId="28490"/>
    <cellStyle name="Vírgula 4 9 2 2 2 2 3 5" xfId="23917"/>
    <cellStyle name="Vírgula 4 9 2 2 2 2 4" xfId="30020"/>
    <cellStyle name="Vírgula 4 9 2 2 2 2 4 2" xfId="39163"/>
    <cellStyle name="Vírgula 4 9 2 2 2 2 5" xfId="34592"/>
    <cellStyle name="Vírgula 4 9 2 2 2 2 6" xfId="25449"/>
    <cellStyle name="Vírgula 4 9 2 2 2 2 7" xfId="20876"/>
    <cellStyle name="Vírgula 4 9 2 2 2 3" xfId="6635"/>
    <cellStyle name="Vírgula 4 9 2 2 2 3 2" xfId="13225"/>
    <cellStyle name="Vírgula 4 9 2 2 2 3 2 2" xfId="32046"/>
    <cellStyle name="Vírgula 4 9 2 2 2 3 2 2 2" xfId="41189"/>
    <cellStyle name="Vírgula 4 9 2 2 2 3 2 3" xfId="36618"/>
    <cellStyle name="Vírgula 4 9 2 2 2 3 2 4" xfId="27475"/>
    <cellStyle name="Vírgula 4 9 2 2 2 3 2 5" xfId="22902"/>
    <cellStyle name="Vírgula 4 9 2 2 2 3 3" xfId="19815"/>
    <cellStyle name="Vírgula 4 9 2 2 2 3 3 2" xfId="33567"/>
    <cellStyle name="Vírgula 4 9 2 2 2 3 3 2 2" xfId="42710"/>
    <cellStyle name="Vírgula 4 9 2 2 2 3 3 3" xfId="38139"/>
    <cellStyle name="Vírgula 4 9 2 2 2 3 3 4" xfId="28996"/>
    <cellStyle name="Vírgula 4 9 2 2 2 3 3 5" xfId="24423"/>
    <cellStyle name="Vírgula 4 9 2 2 2 3 4" xfId="30526"/>
    <cellStyle name="Vírgula 4 9 2 2 2 3 4 2" xfId="39669"/>
    <cellStyle name="Vírgula 4 9 2 2 2 3 5" xfId="35098"/>
    <cellStyle name="Vírgula 4 9 2 2 2 3 6" xfId="25955"/>
    <cellStyle name="Vírgula 4 9 2 2 2 3 7" xfId="21382"/>
    <cellStyle name="Vírgula 4 9 2 2 2 4" xfId="8838"/>
    <cellStyle name="Vírgula 4 9 2 2 2 4 2" xfId="31033"/>
    <cellStyle name="Vírgula 4 9 2 2 2 4 2 2" xfId="40176"/>
    <cellStyle name="Vírgula 4 9 2 2 2 4 3" xfId="35605"/>
    <cellStyle name="Vírgula 4 9 2 2 2 4 4" xfId="26462"/>
    <cellStyle name="Vírgula 4 9 2 2 2 4 5" xfId="21889"/>
    <cellStyle name="Vírgula 4 9 2 2 2 5" xfId="15428"/>
    <cellStyle name="Vírgula 4 9 2 2 2 5 2" xfId="32554"/>
    <cellStyle name="Vírgula 4 9 2 2 2 5 2 2" xfId="41697"/>
    <cellStyle name="Vírgula 4 9 2 2 2 5 3" xfId="37126"/>
    <cellStyle name="Vírgula 4 9 2 2 2 5 4" xfId="27983"/>
    <cellStyle name="Vírgula 4 9 2 2 2 5 5" xfId="23410"/>
    <cellStyle name="Vírgula 4 9 2 2 2 6" xfId="29513"/>
    <cellStyle name="Vírgula 4 9 2 2 2 6 2" xfId="38656"/>
    <cellStyle name="Vírgula 4 9 2 2 2 7" xfId="34085"/>
    <cellStyle name="Vírgula 4 9 2 2 2 8" xfId="24942"/>
    <cellStyle name="Vírgula 4 9 2 2 2 9" xfId="20369"/>
    <cellStyle name="Vírgula 4 9 2 2 3" xfId="3338"/>
    <cellStyle name="Vírgula 4 9 2 2 3 2" xfId="9928"/>
    <cellStyle name="Vírgula 4 9 2 2 3 2 2" xfId="31287"/>
    <cellStyle name="Vírgula 4 9 2 2 3 2 2 2" xfId="40430"/>
    <cellStyle name="Vírgula 4 9 2 2 3 2 3" xfId="35859"/>
    <cellStyle name="Vírgula 4 9 2 2 3 2 4" xfId="26716"/>
    <cellStyle name="Vírgula 4 9 2 2 3 2 5" xfId="22143"/>
    <cellStyle name="Vírgula 4 9 2 2 3 3" xfId="16518"/>
    <cellStyle name="Vírgula 4 9 2 2 3 3 2" xfId="32808"/>
    <cellStyle name="Vírgula 4 9 2 2 3 3 2 2" xfId="41951"/>
    <cellStyle name="Vírgula 4 9 2 2 3 3 3" xfId="37380"/>
    <cellStyle name="Vírgula 4 9 2 2 3 3 4" xfId="28237"/>
    <cellStyle name="Vírgula 4 9 2 2 3 3 5" xfId="23664"/>
    <cellStyle name="Vírgula 4 9 2 2 3 4" xfId="29767"/>
    <cellStyle name="Vírgula 4 9 2 2 3 4 2" xfId="38910"/>
    <cellStyle name="Vírgula 4 9 2 2 3 5" xfId="34339"/>
    <cellStyle name="Vírgula 4 9 2 2 3 6" xfId="25196"/>
    <cellStyle name="Vírgula 4 9 2 2 3 7" xfId="20623"/>
    <cellStyle name="Vírgula 4 9 2 2 4" xfId="5536"/>
    <cellStyle name="Vírgula 4 9 2 2 4 2" xfId="12126"/>
    <cellStyle name="Vírgula 4 9 2 2 4 2 2" xfId="31793"/>
    <cellStyle name="Vírgula 4 9 2 2 4 2 2 2" xfId="40936"/>
    <cellStyle name="Vírgula 4 9 2 2 4 2 3" xfId="36365"/>
    <cellStyle name="Vírgula 4 9 2 2 4 2 4" xfId="27222"/>
    <cellStyle name="Vírgula 4 9 2 2 4 2 5" xfId="22649"/>
    <cellStyle name="Vírgula 4 9 2 2 4 3" xfId="18716"/>
    <cellStyle name="Vírgula 4 9 2 2 4 3 2" xfId="33314"/>
    <cellStyle name="Vírgula 4 9 2 2 4 3 2 2" xfId="42457"/>
    <cellStyle name="Vírgula 4 9 2 2 4 3 3" xfId="37886"/>
    <cellStyle name="Vírgula 4 9 2 2 4 3 4" xfId="28743"/>
    <cellStyle name="Vírgula 4 9 2 2 4 3 5" xfId="24170"/>
    <cellStyle name="Vírgula 4 9 2 2 4 4" xfId="30273"/>
    <cellStyle name="Vírgula 4 9 2 2 4 4 2" xfId="39416"/>
    <cellStyle name="Vírgula 4 9 2 2 4 5" xfId="34845"/>
    <cellStyle name="Vírgula 4 9 2 2 4 6" xfId="25702"/>
    <cellStyle name="Vírgula 4 9 2 2 4 7" xfId="21129"/>
    <cellStyle name="Vírgula 4 9 2 2 5" xfId="7739"/>
    <cellStyle name="Vírgula 4 9 2 2 5 2" xfId="30780"/>
    <cellStyle name="Vírgula 4 9 2 2 5 2 2" xfId="39923"/>
    <cellStyle name="Vírgula 4 9 2 2 5 3" xfId="35352"/>
    <cellStyle name="Vírgula 4 9 2 2 5 4" xfId="26209"/>
    <cellStyle name="Vírgula 4 9 2 2 5 5" xfId="21636"/>
    <cellStyle name="Vírgula 4 9 2 2 6" xfId="14329"/>
    <cellStyle name="Vírgula 4 9 2 2 6 2" xfId="32301"/>
    <cellStyle name="Vírgula 4 9 2 2 6 2 2" xfId="41444"/>
    <cellStyle name="Vírgula 4 9 2 2 6 3" xfId="36873"/>
    <cellStyle name="Vírgula 4 9 2 2 6 4" xfId="27730"/>
    <cellStyle name="Vírgula 4 9 2 2 6 5" xfId="23157"/>
    <cellStyle name="Vírgula 4 9 2 2 7" xfId="29259"/>
    <cellStyle name="Vírgula 4 9 2 2 7 2" xfId="38402"/>
    <cellStyle name="Vírgula 4 9 2 2 8" xfId="33831"/>
    <cellStyle name="Vírgula 4 9 2 2 9" xfId="24688"/>
    <cellStyle name="Vírgula 4 9 2 3" xfId="1695"/>
    <cellStyle name="Vírgula 4 9 2 3 2" xfId="3886"/>
    <cellStyle name="Vírgula 4 9 2 3 2 2" xfId="10476"/>
    <cellStyle name="Vírgula 4 9 2 3 2 2 2" xfId="31411"/>
    <cellStyle name="Vírgula 4 9 2 3 2 2 2 2" xfId="40554"/>
    <cellStyle name="Vírgula 4 9 2 3 2 2 3" xfId="35983"/>
    <cellStyle name="Vírgula 4 9 2 3 2 2 4" xfId="26840"/>
    <cellStyle name="Vírgula 4 9 2 3 2 2 5" xfId="22267"/>
    <cellStyle name="Vírgula 4 9 2 3 2 3" xfId="17066"/>
    <cellStyle name="Vírgula 4 9 2 3 2 3 2" xfId="32932"/>
    <cellStyle name="Vírgula 4 9 2 3 2 3 2 2" xfId="42075"/>
    <cellStyle name="Vírgula 4 9 2 3 2 3 3" xfId="37504"/>
    <cellStyle name="Vírgula 4 9 2 3 2 3 4" xfId="28361"/>
    <cellStyle name="Vírgula 4 9 2 3 2 3 5" xfId="23788"/>
    <cellStyle name="Vírgula 4 9 2 3 2 4" xfId="29891"/>
    <cellStyle name="Vírgula 4 9 2 3 2 4 2" xfId="39034"/>
    <cellStyle name="Vírgula 4 9 2 3 2 5" xfId="34463"/>
    <cellStyle name="Vírgula 4 9 2 3 2 6" xfId="25320"/>
    <cellStyle name="Vírgula 4 9 2 3 2 7" xfId="20747"/>
    <cellStyle name="Vírgula 4 9 2 3 3" xfId="6084"/>
    <cellStyle name="Vírgula 4 9 2 3 3 2" xfId="12674"/>
    <cellStyle name="Vírgula 4 9 2 3 3 2 2" xfId="31917"/>
    <cellStyle name="Vírgula 4 9 2 3 3 2 2 2" xfId="41060"/>
    <cellStyle name="Vírgula 4 9 2 3 3 2 3" xfId="36489"/>
    <cellStyle name="Vírgula 4 9 2 3 3 2 4" xfId="27346"/>
    <cellStyle name="Vírgula 4 9 2 3 3 2 5" xfId="22773"/>
    <cellStyle name="Vírgula 4 9 2 3 3 3" xfId="19264"/>
    <cellStyle name="Vírgula 4 9 2 3 3 3 2" xfId="33438"/>
    <cellStyle name="Vírgula 4 9 2 3 3 3 2 2" xfId="42581"/>
    <cellStyle name="Vírgula 4 9 2 3 3 3 3" xfId="38010"/>
    <cellStyle name="Vírgula 4 9 2 3 3 3 4" xfId="28867"/>
    <cellStyle name="Vírgula 4 9 2 3 3 3 5" xfId="24294"/>
    <cellStyle name="Vírgula 4 9 2 3 3 4" xfId="30397"/>
    <cellStyle name="Vírgula 4 9 2 3 3 4 2" xfId="39540"/>
    <cellStyle name="Vírgula 4 9 2 3 3 5" xfId="34969"/>
    <cellStyle name="Vírgula 4 9 2 3 3 6" xfId="25826"/>
    <cellStyle name="Vírgula 4 9 2 3 3 7" xfId="21253"/>
    <cellStyle name="Vírgula 4 9 2 3 4" xfId="8287"/>
    <cellStyle name="Vírgula 4 9 2 3 4 2" xfId="30904"/>
    <cellStyle name="Vírgula 4 9 2 3 4 2 2" xfId="40047"/>
    <cellStyle name="Vírgula 4 9 2 3 4 3" xfId="35476"/>
    <cellStyle name="Vírgula 4 9 2 3 4 4" xfId="26333"/>
    <cellStyle name="Vírgula 4 9 2 3 4 5" xfId="21760"/>
    <cellStyle name="Vírgula 4 9 2 3 5" xfId="14877"/>
    <cellStyle name="Vírgula 4 9 2 3 5 2" xfId="32425"/>
    <cellStyle name="Vírgula 4 9 2 3 5 2 2" xfId="41568"/>
    <cellStyle name="Vírgula 4 9 2 3 5 3" xfId="36997"/>
    <cellStyle name="Vírgula 4 9 2 3 5 4" xfId="27854"/>
    <cellStyle name="Vírgula 4 9 2 3 5 5" xfId="23281"/>
    <cellStyle name="Vírgula 4 9 2 3 6" xfId="29384"/>
    <cellStyle name="Vírgula 4 9 2 3 6 2" xfId="38527"/>
    <cellStyle name="Vírgula 4 9 2 3 7" xfId="33956"/>
    <cellStyle name="Vírgula 4 9 2 3 8" xfId="24813"/>
    <cellStyle name="Vírgula 4 9 2 3 9" xfId="20240"/>
    <cellStyle name="Vírgula 4 9 2 4" xfId="2787"/>
    <cellStyle name="Vírgula 4 9 2 4 2" xfId="9377"/>
    <cellStyle name="Vírgula 4 9 2 4 2 2" xfId="31158"/>
    <cellStyle name="Vírgula 4 9 2 4 2 2 2" xfId="40301"/>
    <cellStyle name="Vírgula 4 9 2 4 2 3" xfId="35730"/>
    <cellStyle name="Vírgula 4 9 2 4 2 4" xfId="26587"/>
    <cellStyle name="Vírgula 4 9 2 4 2 5" xfId="22014"/>
    <cellStyle name="Vírgula 4 9 2 4 3" xfId="15967"/>
    <cellStyle name="Vírgula 4 9 2 4 3 2" xfId="32679"/>
    <cellStyle name="Vírgula 4 9 2 4 3 2 2" xfId="41822"/>
    <cellStyle name="Vírgula 4 9 2 4 3 3" xfId="37251"/>
    <cellStyle name="Vírgula 4 9 2 4 3 4" xfId="28108"/>
    <cellStyle name="Vírgula 4 9 2 4 3 5" xfId="23535"/>
    <cellStyle name="Vírgula 4 9 2 4 4" xfId="29638"/>
    <cellStyle name="Vírgula 4 9 2 4 4 2" xfId="38781"/>
    <cellStyle name="Vírgula 4 9 2 4 5" xfId="34210"/>
    <cellStyle name="Vírgula 4 9 2 4 6" xfId="25067"/>
    <cellStyle name="Vírgula 4 9 2 4 7" xfId="20494"/>
    <cellStyle name="Vírgula 4 9 2 5" xfId="4973"/>
    <cellStyle name="Vírgula 4 9 2 5 2" xfId="11563"/>
    <cellStyle name="Vírgula 4 9 2 5 2 2" xfId="31664"/>
    <cellStyle name="Vírgula 4 9 2 5 2 2 2" xfId="40807"/>
    <cellStyle name="Vírgula 4 9 2 5 2 3" xfId="36236"/>
    <cellStyle name="Vírgula 4 9 2 5 2 4" xfId="27093"/>
    <cellStyle name="Vírgula 4 9 2 5 2 5" xfId="22520"/>
    <cellStyle name="Vírgula 4 9 2 5 3" xfId="18153"/>
    <cellStyle name="Vírgula 4 9 2 5 3 2" xfId="33185"/>
    <cellStyle name="Vírgula 4 9 2 5 3 2 2" xfId="42328"/>
    <cellStyle name="Vírgula 4 9 2 5 3 3" xfId="37757"/>
    <cellStyle name="Vírgula 4 9 2 5 3 4" xfId="28614"/>
    <cellStyle name="Vírgula 4 9 2 5 3 5" xfId="24041"/>
    <cellStyle name="Vírgula 4 9 2 5 4" xfId="30144"/>
    <cellStyle name="Vírgula 4 9 2 5 4 2" xfId="39287"/>
    <cellStyle name="Vírgula 4 9 2 5 5" xfId="34716"/>
    <cellStyle name="Vírgula 4 9 2 5 6" xfId="25573"/>
    <cellStyle name="Vírgula 4 9 2 5 7" xfId="21000"/>
    <cellStyle name="Vírgula 4 9 2 6" xfId="7176"/>
    <cellStyle name="Vírgula 4 9 2 6 2" xfId="30651"/>
    <cellStyle name="Vírgula 4 9 2 6 2 2" xfId="39794"/>
    <cellStyle name="Vírgula 4 9 2 6 3" xfId="35223"/>
    <cellStyle name="Vírgula 4 9 2 6 4" xfId="26080"/>
    <cellStyle name="Vírgula 4 9 2 6 5" xfId="21507"/>
    <cellStyle name="Vírgula 4 9 2 7" xfId="13766"/>
    <cellStyle name="Vírgula 4 9 2 7 2" xfId="32172"/>
    <cellStyle name="Vírgula 4 9 2 7 2 2" xfId="41315"/>
    <cellStyle name="Vírgula 4 9 2 7 3" xfId="36744"/>
    <cellStyle name="Vírgula 4 9 2 7 4" xfId="27601"/>
    <cellStyle name="Vírgula 4 9 2 7 5" xfId="23028"/>
    <cellStyle name="Vírgula 4 9 2 8" xfId="29130"/>
    <cellStyle name="Vírgula 4 9 2 8 2" xfId="38273"/>
    <cellStyle name="Vírgula 4 9 2 9" xfId="33702"/>
    <cellStyle name="Vírgula 4 9 3" xfId="888"/>
    <cellStyle name="Vírgula 4 9 3 10" xfId="20055"/>
    <cellStyle name="Vírgula 4 9 3 2" xfId="1991"/>
    <cellStyle name="Vírgula 4 9 3 2 2" xfId="4181"/>
    <cellStyle name="Vírgula 4 9 3 2 2 2" xfId="10771"/>
    <cellStyle name="Vírgula 4 9 3 2 2 2 2" xfId="31480"/>
    <cellStyle name="Vírgula 4 9 3 2 2 2 2 2" xfId="40623"/>
    <cellStyle name="Vírgula 4 9 3 2 2 2 3" xfId="36052"/>
    <cellStyle name="Vírgula 4 9 3 2 2 2 4" xfId="26909"/>
    <cellStyle name="Vírgula 4 9 3 2 2 2 5" xfId="22336"/>
    <cellStyle name="Vírgula 4 9 3 2 2 3" xfId="17361"/>
    <cellStyle name="Vírgula 4 9 3 2 2 3 2" xfId="33001"/>
    <cellStyle name="Vírgula 4 9 3 2 2 3 2 2" xfId="42144"/>
    <cellStyle name="Vírgula 4 9 3 2 2 3 3" xfId="37573"/>
    <cellStyle name="Vírgula 4 9 3 2 2 3 4" xfId="28430"/>
    <cellStyle name="Vírgula 4 9 3 2 2 3 5" xfId="23857"/>
    <cellStyle name="Vírgula 4 9 3 2 2 4" xfId="29960"/>
    <cellStyle name="Vírgula 4 9 3 2 2 4 2" xfId="39103"/>
    <cellStyle name="Vírgula 4 9 3 2 2 5" xfId="34532"/>
    <cellStyle name="Vírgula 4 9 3 2 2 6" xfId="25389"/>
    <cellStyle name="Vírgula 4 9 3 2 2 7" xfId="20816"/>
    <cellStyle name="Vírgula 4 9 3 2 3" xfId="6379"/>
    <cellStyle name="Vírgula 4 9 3 2 3 2" xfId="12969"/>
    <cellStyle name="Vírgula 4 9 3 2 3 2 2" xfId="31986"/>
    <cellStyle name="Vírgula 4 9 3 2 3 2 2 2" xfId="41129"/>
    <cellStyle name="Vírgula 4 9 3 2 3 2 3" xfId="36558"/>
    <cellStyle name="Vírgula 4 9 3 2 3 2 4" xfId="27415"/>
    <cellStyle name="Vírgula 4 9 3 2 3 2 5" xfId="22842"/>
    <cellStyle name="Vírgula 4 9 3 2 3 3" xfId="19559"/>
    <cellStyle name="Vírgula 4 9 3 2 3 3 2" xfId="33507"/>
    <cellStyle name="Vírgula 4 9 3 2 3 3 2 2" xfId="42650"/>
    <cellStyle name="Vírgula 4 9 3 2 3 3 3" xfId="38079"/>
    <cellStyle name="Vírgula 4 9 3 2 3 3 4" xfId="28936"/>
    <cellStyle name="Vírgula 4 9 3 2 3 3 5" xfId="24363"/>
    <cellStyle name="Vírgula 4 9 3 2 3 4" xfId="30466"/>
    <cellStyle name="Vírgula 4 9 3 2 3 4 2" xfId="39609"/>
    <cellStyle name="Vírgula 4 9 3 2 3 5" xfId="35038"/>
    <cellStyle name="Vírgula 4 9 3 2 3 6" xfId="25895"/>
    <cellStyle name="Vírgula 4 9 3 2 3 7" xfId="21322"/>
    <cellStyle name="Vírgula 4 9 3 2 4" xfId="8582"/>
    <cellStyle name="Vírgula 4 9 3 2 4 2" xfId="30973"/>
    <cellStyle name="Vírgula 4 9 3 2 4 2 2" xfId="40116"/>
    <cellStyle name="Vírgula 4 9 3 2 4 3" xfId="35545"/>
    <cellStyle name="Vírgula 4 9 3 2 4 4" xfId="26402"/>
    <cellStyle name="Vírgula 4 9 3 2 4 5" xfId="21829"/>
    <cellStyle name="Vírgula 4 9 3 2 5" xfId="15172"/>
    <cellStyle name="Vírgula 4 9 3 2 5 2" xfId="32494"/>
    <cellStyle name="Vírgula 4 9 3 2 5 2 2" xfId="41637"/>
    <cellStyle name="Vírgula 4 9 3 2 5 3" xfId="37066"/>
    <cellStyle name="Vírgula 4 9 3 2 5 4" xfId="27923"/>
    <cellStyle name="Vírgula 4 9 3 2 5 5" xfId="23350"/>
    <cellStyle name="Vírgula 4 9 3 2 6" xfId="29453"/>
    <cellStyle name="Vírgula 4 9 3 2 6 2" xfId="38596"/>
    <cellStyle name="Vírgula 4 9 3 2 7" xfId="34025"/>
    <cellStyle name="Vírgula 4 9 3 2 8" xfId="24882"/>
    <cellStyle name="Vírgula 4 9 3 2 9" xfId="20309"/>
    <cellStyle name="Vírgula 4 9 3 3" xfId="3082"/>
    <cellStyle name="Vírgula 4 9 3 3 2" xfId="9672"/>
    <cellStyle name="Vírgula 4 9 3 3 2 2" xfId="31227"/>
    <cellStyle name="Vírgula 4 9 3 3 2 2 2" xfId="40370"/>
    <cellStyle name="Vírgula 4 9 3 3 2 3" xfId="35799"/>
    <cellStyle name="Vírgula 4 9 3 3 2 4" xfId="26656"/>
    <cellStyle name="Vírgula 4 9 3 3 2 5" xfId="22083"/>
    <cellStyle name="Vírgula 4 9 3 3 3" xfId="16262"/>
    <cellStyle name="Vírgula 4 9 3 3 3 2" xfId="32748"/>
    <cellStyle name="Vírgula 4 9 3 3 3 2 2" xfId="41891"/>
    <cellStyle name="Vírgula 4 9 3 3 3 3" xfId="37320"/>
    <cellStyle name="Vírgula 4 9 3 3 3 4" xfId="28177"/>
    <cellStyle name="Vírgula 4 9 3 3 3 5" xfId="23604"/>
    <cellStyle name="Vírgula 4 9 3 3 4" xfId="29707"/>
    <cellStyle name="Vírgula 4 9 3 3 4 2" xfId="38850"/>
    <cellStyle name="Vírgula 4 9 3 3 5" xfId="34279"/>
    <cellStyle name="Vírgula 4 9 3 3 6" xfId="25136"/>
    <cellStyle name="Vírgula 4 9 3 3 7" xfId="20563"/>
    <cellStyle name="Vírgula 4 9 3 4" xfId="5280"/>
    <cellStyle name="Vírgula 4 9 3 4 2" xfId="11870"/>
    <cellStyle name="Vírgula 4 9 3 4 2 2" xfId="31733"/>
    <cellStyle name="Vírgula 4 9 3 4 2 2 2" xfId="40876"/>
    <cellStyle name="Vírgula 4 9 3 4 2 3" xfId="36305"/>
    <cellStyle name="Vírgula 4 9 3 4 2 4" xfId="27162"/>
    <cellStyle name="Vírgula 4 9 3 4 2 5" xfId="22589"/>
    <cellStyle name="Vírgula 4 9 3 4 3" xfId="18460"/>
    <cellStyle name="Vírgula 4 9 3 4 3 2" xfId="33254"/>
    <cellStyle name="Vírgula 4 9 3 4 3 2 2" xfId="42397"/>
    <cellStyle name="Vírgula 4 9 3 4 3 3" xfId="37826"/>
    <cellStyle name="Vírgula 4 9 3 4 3 4" xfId="28683"/>
    <cellStyle name="Vírgula 4 9 3 4 3 5" xfId="24110"/>
    <cellStyle name="Vírgula 4 9 3 4 4" xfId="30213"/>
    <cellStyle name="Vírgula 4 9 3 4 4 2" xfId="39356"/>
    <cellStyle name="Vírgula 4 9 3 4 5" xfId="34785"/>
    <cellStyle name="Vírgula 4 9 3 4 6" xfId="25642"/>
    <cellStyle name="Vírgula 4 9 3 4 7" xfId="21069"/>
    <cellStyle name="Vírgula 4 9 3 5" xfId="7483"/>
    <cellStyle name="Vírgula 4 9 3 5 2" xfId="30720"/>
    <cellStyle name="Vírgula 4 9 3 5 2 2" xfId="39863"/>
    <cellStyle name="Vírgula 4 9 3 5 3" xfId="35292"/>
    <cellStyle name="Vírgula 4 9 3 5 4" xfId="26149"/>
    <cellStyle name="Vírgula 4 9 3 5 5" xfId="21576"/>
    <cellStyle name="Vírgula 4 9 3 6" xfId="14073"/>
    <cellStyle name="Vírgula 4 9 3 6 2" xfId="32241"/>
    <cellStyle name="Vírgula 4 9 3 6 2 2" xfId="41384"/>
    <cellStyle name="Vírgula 4 9 3 6 3" xfId="36813"/>
    <cellStyle name="Vírgula 4 9 3 6 4" xfId="27670"/>
    <cellStyle name="Vírgula 4 9 3 6 5" xfId="23097"/>
    <cellStyle name="Vírgula 4 9 3 7" xfId="29199"/>
    <cellStyle name="Vírgula 4 9 3 7 2" xfId="38342"/>
    <cellStyle name="Vírgula 4 9 3 8" xfId="33771"/>
    <cellStyle name="Vírgula 4 9 3 9" xfId="24628"/>
    <cellStyle name="Vírgula 4 9 4" xfId="1439"/>
    <cellStyle name="Vírgula 4 9 4 2" xfId="3630"/>
    <cellStyle name="Vírgula 4 9 4 2 2" xfId="10220"/>
    <cellStyle name="Vírgula 4 9 4 2 2 2" xfId="31351"/>
    <cellStyle name="Vírgula 4 9 4 2 2 2 2" xfId="40494"/>
    <cellStyle name="Vírgula 4 9 4 2 2 3" xfId="35923"/>
    <cellStyle name="Vírgula 4 9 4 2 2 4" xfId="26780"/>
    <cellStyle name="Vírgula 4 9 4 2 2 5" xfId="22207"/>
    <cellStyle name="Vírgula 4 9 4 2 3" xfId="16810"/>
    <cellStyle name="Vírgula 4 9 4 2 3 2" xfId="32872"/>
    <cellStyle name="Vírgula 4 9 4 2 3 2 2" xfId="42015"/>
    <cellStyle name="Vírgula 4 9 4 2 3 3" xfId="37444"/>
    <cellStyle name="Vírgula 4 9 4 2 3 4" xfId="28301"/>
    <cellStyle name="Vírgula 4 9 4 2 3 5" xfId="23728"/>
    <cellStyle name="Vírgula 4 9 4 2 4" xfId="29831"/>
    <cellStyle name="Vírgula 4 9 4 2 4 2" xfId="38974"/>
    <cellStyle name="Vírgula 4 9 4 2 5" xfId="34403"/>
    <cellStyle name="Vírgula 4 9 4 2 6" xfId="25260"/>
    <cellStyle name="Vírgula 4 9 4 2 7" xfId="20687"/>
    <cellStyle name="Vírgula 4 9 4 3" xfId="5828"/>
    <cellStyle name="Vírgula 4 9 4 3 2" xfId="12418"/>
    <cellStyle name="Vírgula 4 9 4 3 2 2" xfId="31857"/>
    <cellStyle name="Vírgula 4 9 4 3 2 2 2" xfId="41000"/>
    <cellStyle name="Vírgula 4 9 4 3 2 3" xfId="36429"/>
    <cellStyle name="Vírgula 4 9 4 3 2 4" xfId="27286"/>
    <cellStyle name="Vírgula 4 9 4 3 2 5" xfId="22713"/>
    <cellStyle name="Vírgula 4 9 4 3 3" xfId="19008"/>
    <cellStyle name="Vírgula 4 9 4 3 3 2" xfId="33378"/>
    <cellStyle name="Vírgula 4 9 4 3 3 2 2" xfId="42521"/>
    <cellStyle name="Vírgula 4 9 4 3 3 3" xfId="37950"/>
    <cellStyle name="Vírgula 4 9 4 3 3 4" xfId="28807"/>
    <cellStyle name="Vírgula 4 9 4 3 3 5" xfId="24234"/>
    <cellStyle name="Vírgula 4 9 4 3 4" xfId="30337"/>
    <cellStyle name="Vírgula 4 9 4 3 4 2" xfId="39480"/>
    <cellStyle name="Vírgula 4 9 4 3 5" xfId="34909"/>
    <cellStyle name="Vírgula 4 9 4 3 6" xfId="25766"/>
    <cellStyle name="Vírgula 4 9 4 3 7" xfId="21193"/>
    <cellStyle name="Vírgula 4 9 4 4" xfId="8031"/>
    <cellStyle name="Vírgula 4 9 4 4 2" xfId="30844"/>
    <cellStyle name="Vírgula 4 9 4 4 2 2" xfId="39987"/>
    <cellStyle name="Vírgula 4 9 4 4 3" xfId="35416"/>
    <cellStyle name="Vírgula 4 9 4 4 4" xfId="26273"/>
    <cellStyle name="Vírgula 4 9 4 4 5" xfId="21700"/>
    <cellStyle name="Vírgula 4 9 4 5" xfId="14621"/>
    <cellStyle name="Vírgula 4 9 4 5 2" xfId="32365"/>
    <cellStyle name="Vírgula 4 9 4 5 2 2" xfId="41508"/>
    <cellStyle name="Vírgula 4 9 4 5 3" xfId="36937"/>
    <cellStyle name="Vírgula 4 9 4 5 4" xfId="27794"/>
    <cellStyle name="Vírgula 4 9 4 5 5" xfId="23221"/>
    <cellStyle name="Vírgula 4 9 4 6" xfId="29324"/>
    <cellStyle name="Vírgula 4 9 4 6 2" xfId="38467"/>
    <cellStyle name="Vírgula 4 9 4 7" xfId="33896"/>
    <cellStyle name="Vírgula 4 9 4 8" xfId="24753"/>
    <cellStyle name="Vírgula 4 9 4 9" xfId="20180"/>
    <cellStyle name="Vírgula 4 9 5" xfId="2531"/>
    <cellStyle name="Vírgula 4 9 5 2" xfId="9121"/>
    <cellStyle name="Vírgula 4 9 5 2 2" xfId="31098"/>
    <cellStyle name="Vírgula 4 9 5 2 2 2" xfId="40241"/>
    <cellStyle name="Vírgula 4 9 5 2 3" xfId="35670"/>
    <cellStyle name="Vírgula 4 9 5 2 4" xfId="26527"/>
    <cellStyle name="Vírgula 4 9 5 2 5" xfId="21954"/>
    <cellStyle name="Vírgula 4 9 5 3" xfId="15711"/>
    <cellStyle name="Vírgula 4 9 5 3 2" xfId="32619"/>
    <cellStyle name="Vírgula 4 9 5 3 2 2" xfId="41762"/>
    <cellStyle name="Vírgula 4 9 5 3 3" xfId="37191"/>
    <cellStyle name="Vírgula 4 9 5 3 4" xfId="28048"/>
    <cellStyle name="Vírgula 4 9 5 3 5" xfId="23475"/>
    <cellStyle name="Vírgula 4 9 5 4" xfId="29578"/>
    <cellStyle name="Vírgula 4 9 5 4 2" xfId="38721"/>
    <cellStyle name="Vírgula 4 9 5 5" xfId="34150"/>
    <cellStyle name="Vírgula 4 9 5 6" xfId="25007"/>
    <cellStyle name="Vírgula 4 9 5 7" xfId="20434"/>
    <cellStyle name="Vírgula 4 9 6" xfId="4717"/>
    <cellStyle name="Vírgula 4 9 6 2" xfId="11307"/>
    <cellStyle name="Vírgula 4 9 6 2 2" xfId="31604"/>
    <cellStyle name="Vírgula 4 9 6 2 2 2" xfId="40747"/>
    <cellStyle name="Vírgula 4 9 6 2 3" xfId="36176"/>
    <cellStyle name="Vírgula 4 9 6 2 4" xfId="27033"/>
    <cellStyle name="Vírgula 4 9 6 2 5" xfId="22460"/>
    <cellStyle name="Vírgula 4 9 6 3" xfId="17897"/>
    <cellStyle name="Vírgula 4 9 6 3 2" xfId="33125"/>
    <cellStyle name="Vírgula 4 9 6 3 2 2" xfId="42268"/>
    <cellStyle name="Vírgula 4 9 6 3 3" xfId="37697"/>
    <cellStyle name="Vírgula 4 9 6 3 4" xfId="28554"/>
    <cellStyle name="Vírgula 4 9 6 3 5" xfId="23981"/>
    <cellStyle name="Vírgula 4 9 6 4" xfId="30084"/>
    <cellStyle name="Vírgula 4 9 6 4 2" xfId="39227"/>
    <cellStyle name="Vírgula 4 9 6 5" xfId="34656"/>
    <cellStyle name="Vírgula 4 9 6 6" xfId="25513"/>
    <cellStyle name="Vírgula 4 9 6 7" xfId="20940"/>
    <cellStyle name="Vírgula 4 9 7" xfId="6920"/>
    <cellStyle name="Vírgula 4 9 7 2" xfId="30591"/>
    <cellStyle name="Vírgula 4 9 7 2 2" xfId="39734"/>
    <cellStyle name="Vírgula 4 9 7 3" xfId="35163"/>
    <cellStyle name="Vírgula 4 9 7 4" xfId="26020"/>
    <cellStyle name="Vírgula 4 9 7 5" xfId="21447"/>
    <cellStyle name="Vírgula 4 9 8" xfId="13510"/>
    <cellStyle name="Vírgula 4 9 8 2" xfId="32112"/>
    <cellStyle name="Vírgula 4 9 8 2 2" xfId="41255"/>
    <cellStyle name="Vírgula 4 9 8 3" xfId="36684"/>
    <cellStyle name="Vírgula 4 9 8 4" xfId="27541"/>
    <cellStyle name="Vírgula 4 9 8 5" xfId="22968"/>
    <cellStyle name="Vírgula 4 9 9" xfId="29069"/>
    <cellStyle name="Vírgula 4 9 9 2" xfId="38212"/>
    <cellStyle name="Vírgula 5" xfId="64"/>
    <cellStyle name="Vírgula 5 2" xfId="29010"/>
    <cellStyle name="Vírgula 5 2 2" xfId="38153"/>
    <cellStyle name="Vírgula 5 3" xfId="33581"/>
    <cellStyle name="Vírgula 5 4" xfId="24439"/>
    <cellStyle name="Vírgula 5 5" xfId="19866"/>
    <cellStyle name="Vírgula 6" xfId="60"/>
    <cellStyle name="Vírgula 6 2" xfId="29007"/>
    <cellStyle name="Vírgula 6 2 2" xfId="38150"/>
    <cellStyle name="Vírgula 6 3" xfId="33578"/>
    <cellStyle name="Vírgula 6 4" xfId="24436"/>
    <cellStyle name="Vírgula 6 5" xfId="19863"/>
    <cellStyle name="Vírgula 7" xfId="107"/>
    <cellStyle name="Vírgula 7 10" xfId="13291"/>
    <cellStyle name="Vírgula 7 10 2" xfId="32056"/>
    <cellStyle name="Vírgula 7 10 2 2" xfId="41199"/>
    <cellStyle name="Vírgula 7 10 3" xfId="36628"/>
    <cellStyle name="Vírgula 7 10 4" xfId="27485"/>
    <cellStyle name="Vírgula 7 10 5" xfId="45007"/>
    <cellStyle name="Vírgula 7 10 6" xfId="22912"/>
    <cellStyle name="Vírgula 7 11" xfId="29011"/>
    <cellStyle name="Vírgula 7 11 2" xfId="38154"/>
    <cellStyle name="Vírgula 7 12" xfId="33583"/>
    <cellStyle name="Vírgula 7 13" xfId="24440"/>
    <cellStyle name="Vírgula 7 14" xfId="42721"/>
    <cellStyle name="Vírgula 7 15" xfId="19867"/>
    <cellStyle name="Vírgula 7 2" xfId="204"/>
    <cellStyle name="Vírgula 7 2 10" xfId="33609"/>
    <cellStyle name="Vírgula 7 2 11" xfId="24466"/>
    <cellStyle name="Vírgula 7 2 12" xfId="42740"/>
    <cellStyle name="Vírgula 7 2 13" xfId="19893"/>
    <cellStyle name="Vírgula 7 2 2" xfId="465"/>
    <cellStyle name="Vírgula 7 2 2 10" xfId="24528"/>
    <cellStyle name="Vírgula 7 2 2 11" xfId="42786"/>
    <cellStyle name="Vírgula 7 2 2 12" xfId="19955"/>
    <cellStyle name="Vírgula 7 2 2 2" xfId="1020"/>
    <cellStyle name="Vírgula 7 2 2 2 10" xfId="42883"/>
    <cellStyle name="Vírgula 7 2 2 2 11" xfId="20084"/>
    <cellStyle name="Vírgula 7 2 2 2 2" xfId="2123"/>
    <cellStyle name="Vírgula 7 2 2 2 2 10" xfId="20338"/>
    <cellStyle name="Vírgula 7 2 2 2 2 2" xfId="4313"/>
    <cellStyle name="Vírgula 7 2 2 2 2 2 2" xfId="10903"/>
    <cellStyle name="Vírgula 7 2 2 2 2 2 2 2" xfId="31509"/>
    <cellStyle name="Vírgula 7 2 2 2 2 2 2 2 2" xfId="40652"/>
    <cellStyle name="Vírgula 7 2 2 2 2 2 2 3" xfId="36081"/>
    <cellStyle name="Vírgula 7 2 2 2 2 2 2 4" xfId="26938"/>
    <cellStyle name="Vírgula 7 2 2 2 2 2 2 5" xfId="44596"/>
    <cellStyle name="Vírgula 7 2 2 2 2 2 2 6" xfId="22365"/>
    <cellStyle name="Vírgula 7 2 2 2 2 2 3" xfId="17493"/>
    <cellStyle name="Vírgula 7 2 2 2 2 2 3 2" xfId="33030"/>
    <cellStyle name="Vírgula 7 2 2 2 2 2 3 2 2" xfId="42173"/>
    <cellStyle name="Vírgula 7 2 2 2 2 2 3 3" xfId="37602"/>
    <cellStyle name="Vírgula 7 2 2 2 2 2 3 4" xfId="28459"/>
    <cellStyle name="Vírgula 7 2 2 2 2 2 3 5" xfId="45739"/>
    <cellStyle name="Vírgula 7 2 2 2 2 2 3 6" xfId="23886"/>
    <cellStyle name="Vírgula 7 2 2 2 2 2 4" xfId="29989"/>
    <cellStyle name="Vírgula 7 2 2 2 2 2 4 2" xfId="39132"/>
    <cellStyle name="Vírgula 7 2 2 2 2 2 5" xfId="34561"/>
    <cellStyle name="Vírgula 7 2 2 2 2 2 6" xfId="25418"/>
    <cellStyle name="Vírgula 7 2 2 2 2 2 7" xfId="43454"/>
    <cellStyle name="Vírgula 7 2 2 2 2 2 8" xfId="20845"/>
    <cellStyle name="Vírgula 7 2 2 2 2 3" xfId="6511"/>
    <cellStyle name="Vírgula 7 2 2 2 2 3 2" xfId="13101"/>
    <cellStyle name="Vírgula 7 2 2 2 2 3 2 2" xfId="32015"/>
    <cellStyle name="Vírgula 7 2 2 2 2 3 2 2 2" xfId="41158"/>
    <cellStyle name="Vírgula 7 2 2 2 2 3 2 3" xfId="36587"/>
    <cellStyle name="Vírgula 7 2 2 2 2 3 2 4" xfId="27444"/>
    <cellStyle name="Vírgula 7 2 2 2 2 3 2 5" xfId="44976"/>
    <cellStyle name="Vírgula 7 2 2 2 2 3 2 6" xfId="22871"/>
    <cellStyle name="Vírgula 7 2 2 2 2 3 3" xfId="19691"/>
    <cellStyle name="Vírgula 7 2 2 2 2 3 3 2" xfId="33536"/>
    <cellStyle name="Vírgula 7 2 2 2 2 3 3 2 2" xfId="42679"/>
    <cellStyle name="Vírgula 7 2 2 2 2 3 3 3" xfId="38108"/>
    <cellStyle name="Vírgula 7 2 2 2 2 3 3 4" xfId="28965"/>
    <cellStyle name="Vírgula 7 2 2 2 2 3 3 5" xfId="46119"/>
    <cellStyle name="Vírgula 7 2 2 2 2 3 3 6" xfId="24392"/>
    <cellStyle name="Vírgula 7 2 2 2 2 3 4" xfId="30495"/>
    <cellStyle name="Vírgula 7 2 2 2 2 3 4 2" xfId="39638"/>
    <cellStyle name="Vírgula 7 2 2 2 2 3 5" xfId="35067"/>
    <cellStyle name="Vírgula 7 2 2 2 2 3 6" xfId="25924"/>
    <cellStyle name="Vírgula 7 2 2 2 2 3 7" xfId="43834"/>
    <cellStyle name="Vírgula 7 2 2 2 2 3 8" xfId="21351"/>
    <cellStyle name="Vírgula 7 2 2 2 2 4" xfId="8714"/>
    <cellStyle name="Vírgula 7 2 2 2 2 4 2" xfId="31002"/>
    <cellStyle name="Vírgula 7 2 2 2 2 4 2 2" xfId="40145"/>
    <cellStyle name="Vírgula 7 2 2 2 2 4 3" xfId="35574"/>
    <cellStyle name="Vírgula 7 2 2 2 2 4 4" xfId="26431"/>
    <cellStyle name="Vírgula 7 2 2 2 2 4 5" xfId="44215"/>
    <cellStyle name="Vírgula 7 2 2 2 2 4 6" xfId="21858"/>
    <cellStyle name="Vírgula 7 2 2 2 2 5" xfId="15304"/>
    <cellStyle name="Vírgula 7 2 2 2 2 5 2" xfId="32523"/>
    <cellStyle name="Vírgula 7 2 2 2 2 5 2 2" xfId="41666"/>
    <cellStyle name="Vírgula 7 2 2 2 2 5 3" xfId="37095"/>
    <cellStyle name="Vírgula 7 2 2 2 2 5 4" xfId="27952"/>
    <cellStyle name="Vírgula 7 2 2 2 2 5 5" xfId="45358"/>
    <cellStyle name="Vírgula 7 2 2 2 2 5 6" xfId="23379"/>
    <cellStyle name="Vírgula 7 2 2 2 2 6" xfId="29482"/>
    <cellStyle name="Vírgula 7 2 2 2 2 6 2" xfId="38625"/>
    <cellStyle name="Vírgula 7 2 2 2 2 7" xfId="34054"/>
    <cellStyle name="Vírgula 7 2 2 2 2 8" xfId="24911"/>
    <cellStyle name="Vírgula 7 2 2 2 2 9" xfId="43073"/>
    <cellStyle name="Vírgula 7 2 2 2 3" xfId="3214"/>
    <cellStyle name="Vírgula 7 2 2 2 3 2" xfId="9804"/>
    <cellStyle name="Vírgula 7 2 2 2 3 2 2" xfId="31256"/>
    <cellStyle name="Vírgula 7 2 2 2 3 2 2 2" xfId="40399"/>
    <cellStyle name="Vírgula 7 2 2 2 3 2 3" xfId="35828"/>
    <cellStyle name="Vírgula 7 2 2 2 3 2 4" xfId="26685"/>
    <cellStyle name="Vírgula 7 2 2 2 3 2 5" xfId="44406"/>
    <cellStyle name="Vírgula 7 2 2 2 3 2 6" xfId="22112"/>
    <cellStyle name="Vírgula 7 2 2 2 3 3" xfId="16394"/>
    <cellStyle name="Vírgula 7 2 2 2 3 3 2" xfId="32777"/>
    <cellStyle name="Vírgula 7 2 2 2 3 3 2 2" xfId="41920"/>
    <cellStyle name="Vírgula 7 2 2 2 3 3 3" xfId="37349"/>
    <cellStyle name="Vírgula 7 2 2 2 3 3 4" xfId="28206"/>
    <cellStyle name="Vírgula 7 2 2 2 3 3 5" xfId="45549"/>
    <cellStyle name="Vírgula 7 2 2 2 3 3 6" xfId="23633"/>
    <cellStyle name="Vírgula 7 2 2 2 3 4" xfId="29736"/>
    <cellStyle name="Vírgula 7 2 2 2 3 4 2" xfId="38879"/>
    <cellStyle name="Vírgula 7 2 2 2 3 5" xfId="34308"/>
    <cellStyle name="Vírgula 7 2 2 2 3 6" xfId="25165"/>
    <cellStyle name="Vírgula 7 2 2 2 3 7" xfId="43264"/>
    <cellStyle name="Vírgula 7 2 2 2 3 8" xfId="20592"/>
    <cellStyle name="Vírgula 7 2 2 2 4" xfId="5412"/>
    <cellStyle name="Vírgula 7 2 2 2 4 2" xfId="12002"/>
    <cellStyle name="Vírgula 7 2 2 2 4 2 2" xfId="31762"/>
    <cellStyle name="Vírgula 7 2 2 2 4 2 2 2" xfId="40905"/>
    <cellStyle name="Vírgula 7 2 2 2 4 2 3" xfId="36334"/>
    <cellStyle name="Vírgula 7 2 2 2 4 2 4" xfId="27191"/>
    <cellStyle name="Vírgula 7 2 2 2 4 2 5" xfId="44786"/>
    <cellStyle name="Vírgula 7 2 2 2 4 2 6" xfId="22618"/>
    <cellStyle name="Vírgula 7 2 2 2 4 3" xfId="18592"/>
    <cellStyle name="Vírgula 7 2 2 2 4 3 2" xfId="33283"/>
    <cellStyle name="Vírgula 7 2 2 2 4 3 2 2" xfId="42426"/>
    <cellStyle name="Vírgula 7 2 2 2 4 3 3" xfId="37855"/>
    <cellStyle name="Vírgula 7 2 2 2 4 3 4" xfId="28712"/>
    <cellStyle name="Vírgula 7 2 2 2 4 3 5" xfId="45929"/>
    <cellStyle name="Vírgula 7 2 2 2 4 3 6" xfId="24139"/>
    <cellStyle name="Vírgula 7 2 2 2 4 4" xfId="30242"/>
    <cellStyle name="Vírgula 7 2 2 2 4 4 2" xfId="39385"/>
    <cellStyle name="Vírgula 7 2 2 2 4 5" xfId="34814"/>
    <cellStyle name="Vírgula 7 2 2 2 4 6" xfId="25671"/>
    <cellStyle name="Vírgula 7 2 2 2 4 7" xfId="43644"/>
    <cellStyle name="Vírgula 7 2 2 2 4 8" xfId="21098"/>
    <cellStyle name="Vírgula 7 2 2 2 5" xfId="7615"/>
    <cellStyle name="Vírgula 7 2 2 2 5 2" xfId="30749"/>
    <cellStyle name="Vírgula 7 2 2 2 5 2 2" xfId="39892"/>
    <cellStyle name="Vírgula 7 2 2 2 5 3" xfId="35321"/>
    <cellStyle name="Vírgula 7 2 2 2 5 4" xfId="26178"/>
    <cellStyle name="Vírgula 7 2 2 2 5 5" xfId="44025"/>
    <cellStyle name="Vírgula 7 2 2 2 5 6" xfId="21605"/>
    <cellStyle name="Vírgula 7 2 2 2 6" xfId="14205"/>
    <cellStyle name="Vírgula 7 2 2 2 6 2" xfId="32270"/>
    <cellStyle name="Vírgula 7 2 2 2 6 2 2" xfId="41413"/>
    <cellStyle name="Vírgula 7 2 2 2 6 3" xfId="36842"/>
    <cellStyle name="Vírgula 7 2 2 2 6 4" xfId="27699"/>
    <cellStyle name="Vírgula 7 2 2 2 6 5" xfId="45168"/>
    <cellStyle name="Vírgula 7 2 2 2 6 6" xfId="23126"/>
    <cellStyle name="Vírgula 7 2 2 2 7" xfId="29228"/>
    <cellStyle name="Vírgula 7 2 2 2 7 2" xfId="38371"/>
    <cellStyle name="Vírgula 7 2 2 2 8" xfId="33800"/>
    <cellStyle name="Vírgula 7 2 2 2 9" xfId="24657"/>
    <cellStyle name="Vírgula 7 2 2 3" xfId="1571"/>
    <cellStyle name="Vírgula 7 2 2 3 10" xfId="20209"/>
    <cellStyle name="Vírgula 7 2 2 3 2" xfId="3762"/>
    <cellStyle name="Vírgula 7 2 2 3 2 2" xfId="10352"/>
    <cellStyle name="Vírgula 7 2 2 3 2 2 2" xfId="31380"/>
    <cellStyle name="Vírgula 7 2 2 3 2 2 2 2" xfId="40523"/>
    <cellStyle name="Vírgula 7 2 2 3 2 2 3" xfId="35952"/>
    <cellStyle name="Vírgula 7 2 2 3 2 2 4" xfId="26809"/>
    <cellStyle name="Vírgula 7 2 2 3 2 2 5" xfId="44499"/>
    <cellStyle name="Vírgula 7 2 2 3 2 2 6" xfId="22236"/>
    <cellStyle name="Vírgula 7 2 2 3 2 3" xfId="16942"/>
    <cellStyle name="Vírgula 7 2 2 3 2 3 2" xfId="32901"/>
    <cellStyle name="Vírgula 7 2 2 3 2 3 2 2" xfId="42044"/>
    <cellStyle name="Vírgula 7 2 2 3 2 3 3" xfId="37473"/>
    <cellStyle name="Vírgula 7 2 2 3 2 3 4" xfId="28330"/>
    <cellStyle name="Vírgula 7 2 2 3 2 3 5" xfId="45642"/>
    <cellStyle name="Vírgula 7 2 2 3 2 3 6" xfId="23757"/>
    <cellStyle name="Vírgula 7 2 2 3 2 4" xfId="29860"/>
    <cellStyle name="Vírgula 7 2 2 3 2 4 2" xfId="39003"/>
    <cellStyle name="Vírgula 7 2 2 3 2 5" xfId="34432"/>
    <cellStyle name="Vírgula 7 2 2 3 2 6" xfId="25289"/>
    <cellStyle name="Vírgula 7 2 2 3 2 7" xfId="43357"/>
    <cellStyle name="Vírgula 7 2 2 3 2 8" xfId="20716"/>
    <cellStyle name="Vírgula 7 2 2 3 3" xfId="5960"/>
    <cellStyle name="Vírgula 7 2 2 3 3 2" xfId="12550"/>
    <cellStyle name="Vírgula 7 2 2 3 3 2 2" xfId="31886"/>
    <cellStyle name="Vírgula 7 2 2 3 3 2 2 2" xfId="41029"/>
    <cellStyle name="Vírgula 7 2 2 3 3 2 3" xfId="36458"/>
    <cellStyle name="Vírgula 7 2 2 3 3 2 4" xfId="27315"/>
    <cellStyle name="Vírgula 7 2 2 3 3 2 5" xfId="44879"/>
    <cellStyle name="Vírgula 7 2 2 3 3 2 6" xfId="22742"/>
    <cellStyle name="Vírgula 7 2 2 3 3 3" xfId="19140"/>
    <cellStyle name="Vírgula 7 2 2 3 3 3 2" xfId="33407"/>
    <cellStyle name="Vírgula 7 2 2 3 3 3 2 2" xfId="42550"/>
    <cellStyle name="Vírgula 7 2 2 3 3 3 3" xfId="37979"/>
    <cellStyle name="Vírgula 7 2 2 3 3 3 4" xfId="28836"/>
    <cellStyle name="Vírgula 7 2 2 3 3 3 5" xfId="46022"/>
    <cellStyle name="Vírgula 7 2 2 3 3 3 6" xfId="24263"/>
    <cellStyle name="Vírgula 7 2 2 3 3 4" xfId="30366"/>
    <cellStyle name="Vírgula 7 2 2 3 3 4 2" xfId="39509"/>
    <cellStyle name="Vírgula 7 2 2 3 3 5" xfId="34938"/>
    <cellStyle name="Vírgula 7 2 2 3 3 6" xfId="25795"/>
    <cellStyle name="Vírgula 7 2 2 3 3 7" xfId="43737"/>
    <cellStyle name="Vírgula 7 2 2 3 3 8" xfId="21222"/>
    <cellStyle name="Vírgula 7 2 2 3 4" xfId="8163"/>
    <cellStyle name="Vírgula 7 2 2 3 4 2" xfId="30873"/>
    <cellStyle name="Vírgula 7 2 2 3 4 2 2" xfId="40016"/>
    <cellStyle name="Vírgula 7 2 2 3 4 3" xfId="35445"/>
    <cellStyle name="Vírgula 7 2 2 3 4 4" xfId="26302"/>
    <cellStyle name="Vírgula 7 2 2 3 4 5" xfId="44118"/>
    <cellStyle name="Vírgula 7 2 2 3 4 6" xfId="21729"/>
    <cellStyle name="Vírgula 7 2 2 3 5" xfId="14753"/>
    <cellStyle name="Vírgula 7 2 2 3 5 2" xfId="32394"/>
    <cellStyle name="Vírgula 7 2 2 3 5 2 2" xfId="41537"/>
    <cellStyle name="Vírgula 7 2 2 3 5 3" xfId="36966"/>
    <cellStyle name="Vírgula 7 2 2 3 5 4" xfId="27823"/>
    <cellStyle name="Vírgula 7 2 2 3 5 5" xfId="45261"/>
    <cellStyle name="Vírgula 7 2 2 3 5 6" xfId="23250"/>
    <cellStyle name="Vírgula 7 2 2 3 6" xfId="29353"/>
    <cellStyle name="Vírgula 7 2 2 3 6 2" xfId="38496"/>
    <cellStyle name="Vírgula 7 2 2 3 7" xfId="33925"/>
    <cellStyle name="Vírgula 7 2 2 3 8" xfId="24782"/>
    <cellStyle name="Vírgula 7 2 2 3 9" xfId="42976"/>
    <cellStyle name="Vírgula 7 2 2 4" xfId="2663"/>
    <cellStyle name="Vírgula 7 2 2 4 2" xfId="9253"/>
    <cellStyle name="Vírgula 7 2 2 4 2 2" xfId="31127"/>
    <cellStyle name="Vírgula 7 2 2 4 2 2 2" xfId="40270"/>
    <cellStyle name="Vírgula 7 2 2 4 2 3" xfId="35699"/>
    <cellStyle name="Vírgula 7 2 2 4 2 4" xfId="26556"/>
    <cellStyle name="Vírgula 7 2 2 4 2 5" xfId="44309"/>
    <cellStyle name="Vírgula 7 2 2 4 2 6" xfId="21983"/>
    <cellStyle name="Vírgula 7 2 2 4 3" xfId="15843"/>
    <cellStyle name="Vírgula 7 2 2 4 3 2" xfId="32648"/>
    <cellStyle name="Vírgula 7 2 2 4 3 2 2" xfId="41791"/>
    <cellStyle name="Vírgula 7 2 2 4 3 3" xfId="37220"/>
    <cellStyle name="Vírgula 7 2 2 4 3 4" xfId="28077"/>
    <cellStyle name="Vírgula 7 2 2 4 3 5" xfId="45452"/>
    <cellStyle name="Vírgula 7 2 2 4 3 6" xfId="23504"/>
    <cellStyle name="Vírgula 7 2 2 4 4" xfId="29607"/>
    <cellStyle name="Vírgula 7 2 2 4 4 2" xfId="38750"/>
    <cellStyle name="Vírgula 7 2 2 4 5" xfId="34179"/>
    <cellStyle name="Vírgula 7 2 2 4 6" xfId="25036"/>
    <cellStyle name="Vírgula 7 2 2 4 7" xfId="43167"/>
    <cellStyle name="Vírgula 7 2 2 4 8" xfId="20463"/>
    <cellStyle name="Vírgula 7 2 2 5" xfId="4849"/>
    <cellStyle name="Vírgula 7 2 2 5 2" xfId="11439"/>
    <cellStyle name="Vírgula 7 2 2 5 2 2" xfId="31633"/>
    <cellStyle name="Vírgula 7 2 2 5 2 2 2" xfId="40776"/>
    <cellStyle name="Vírgula 7 2 2 5 2 3" xfId="36205"/>
    <cellStyle name="Vírgula 7 2 2 5 2 4" xfId="27062"/>
    <cellStyle name="Vírgula 7 2 2 5 2 5" xfId="44689"/>
    <cellStyle name="Vírgula 7 2 2 5 2 6" xfId="22489"/>
    <cellStyle name="Vírgula 7 2 2 5 3" xfId="18029"/>
    <cellStyle name="Vírgula 7 2 2 5 3 2" xfId="33154"/>
    <cellStyle name="Vírgula 7 2 2 5 3 2 2" xfId="42297"/>
    <cellStyle name="Vírgula 7 2 2 5 3 3" xfId="37726"/>
    <cellStyle name="Vírgula 7 2 2 5 3 4" xfId="28583"/>
    <cellStyle name="Vírgula 7 2 2 5 3 5" xfId="45832"/>
    <cellStyle name="Vírgula 7 2 2 5 3 6" xfId="24010"/>
    <cellStyle name="Vírgula 7 2 2 5 4" xfId="30113"/>
    <cellStyle name="Vírgula 7 2 2 5 4 2" xfId="39256"/>
    <cellStyle name="Vírgula 7 2 2 5 5" xfId="34685"/>
    <cellStyle name="Vírgula 7 2 2 5 6" xfId="25542"/>
    <cellStyle name="Vírgula 7 2 2 5 7" xfId="43547"/>
    <cellStyle name="Vírgula 7 2 2 5 8" xfId="20969"/>
    <cellStyle name="Vírgula 7 2 2 6" xfId="7052"/>
    <cellStyle name="Vírgula 7 2 2 6 2" xfId="30620"/>
    <cellStyle name="Vírgula 7 2 2 6 2 2" xfId="39763"/>
    <cellStyle name="Vírgula 7 2 2 6 3" xfId="35192"/>
    <cellStyle name="Vírgula 7 2 2 6 4" xfId="26049"/>
    <cellStyle name="Vírgula 7 2 2 6 5" xfId="43928"/>
    <cellStyle name="Vírgula 7 2 2 6 6" xfId="21476"/>
    <cellStyle name="Vírgula 7 2 2 7" xfId="13642"/>
    <cellStyle name="Vírgula 7 2 2 7 2" xfId="32141"/>
    <cellStyle name="Vírgula 7 2 2 7 2 2" xfId="41284"/>
    <cellStyle name="Vírgula 7 2 2 7 3" xfId="36713"/>
    <cellStyle name="Vírgula 7 2 2 7 4" xfId="27570"/>
    <cellStyle name="Vírgula 7 2 2 7 5" xfId="45071"/>
    <cellStyle name="Vírgula 7 2 2 7 6" xfId="22997"/>
    <cellStyle name="Vírgula 7 2 2 8" xfId="29099"/>
    <cellStyle name="Vírgula 7 2 2 8 2" xfId="38242"/>
    <cellStyle name="Vírgula 7 2 2 9" xfId="33671"/>
    <cellStyle name="Vírgula 7 2 3" xfId="764"/>
    <cellStyle name="Vírgula 7 2 3 10" xfId="42838"/>
    <cellStyle name="Vírgula 7 2 3 11" xfId="20024"/>
    <cellStyle name="Vírgula 7 2 3 2" xfId="1867"/>
    <cellStyle name="Vírgula 7 2 3 2 10" xfId="20278"/>
    <cellStyle name="Vírgula 7 2 3 2 2" xfId="4057"/>
    <cellStyle name="Vírgula 7 2 3 2 2 2" xfId="10647"/>
    <cellStyle name="Vírgula 7 2 3 2 2 2 2" xfId="31449"/>
    <cellStyle name="Vírgula 7 2 3 2 2 2 2 2" xfId="40592"/>
    <cellStyle name="Vírgula 7 2 3 2 2 2 3" xfId="36021"/>
    <cellStyle name="Vírgula 7 2 3 2 2 2 4" xfId="26878"/>
    <cellStyle name="Vírgula 7 2 3 2 2 2 5" xfId="44551"/>
    <cellStyle name="Vírgula 7 2 3 2 2 2 6" xfId="22305"/>
    <cellStyle name="Vírgula 7 2 3 2 2 3" xfId="17237"/>
    <cellStyle name="Vírgula 7 2 3 2 2 3 2" xfId="32970"/>
    <cellStyle name="Vírgula 7 2 3 2 2 3 2 2" xfId="42113"/>
    <cellStyle name="Vírgula 7 2 3 2 2 3 3" xfId="37542"/>
    <cellStyle name="Vírgula 7 2 3 2 2 3 4" xfId="28399"/>
    <cellStyle name="Vírgula 7 2 3 2 2 3 5" xfId="45694"/>
    <cellStyle name="Vírgula 7 2 3 2 2 3 6" xfId="23826"/>
    <cellStyle name="Vírgula 7 2 3 2 2 4" xfId="29929"/>
    <cellStyle name="Vírgula 7 2 3 2 2 4 2" xfId="39072"/>
    <cellStyle name="Vírgula 7 2 3 2 2 5" xfId="34501"/>
    <cellStyle name="Vírgula 7 2 3 2 2 6" xfId="25358"/>
    <cellStyle name="Vírgula 7 2 3 2 2 7" xfId="43409"/>
    <cellStyle name="Vírgula 7 2 3 2 2 8" xfId="20785"/>
    <cellStyle name="Vírgula 7 2 3 2 3" xfId="6255"/>
    <cellStyle name="Vírgula 7 2 3 2 3 2" xfId="12845"/>
    <cellStyle name="Vírgula 7 2 3 2 3 2 2" xfId="31955"/>
    <cellStyle name="Vírgula 7 2 3 2 3 2 2 2" xfId="41098"/>
    <cellStyle name="Vírgula 7 2 3 2 3 2 3" xfId="36527"/>
    <cellStyle name="Vírgula 7 2 3 2 3 2 4" xfId="27384"/>
    <cellStyle name="Vírgula 7 2 3 2 3 2 5" xfId="44931"/>
    <cellStyle name="Vírgula 7 2 3 2 3 2 6" xfId="22811"/>
    <cellStyle name="Vírgula 7 2 3 2 3 3" xfId="19435"/>
    <cellStyle name="Vírgula 7 2 3 2 3 3 2" xfId="33476"/>
    <cellStyle name="Vírgula 7 2 3 2 3 3 2 2" xfId="42619"/>
    <cellStyle name="Vírgula 7 2 3 2 3 3 3" xfId="38048"/>
    <cellStyle name="Vírgula 7 2 3 2 3 3 4" xfId="28905"/>
    <cellStyle name="Vírgula 7 2 3 2 3 3 5" xfId="46074"/>
    <cellStyle name="Vírgula 7 2 3 2 3 3 6" xfId="24332"/>
    <cellStyle name="Vírgula 7 2 3 2 3 4" xfId="30435"/>
    <cellStyle name="Vírgula 7 2 3 2 3 4 2" xfId="39578"/>
    <cellStyle name="Vírgula 7 2 3 2 3 5" xfId="35007"/>
    <cellStyle name="Vírgula 7 2 3 2 3 6" xfId="25864"/>
    <cellStyle name="Vírgula 7 2 3 2 3 7" xfId="43789"/>
    <cellStyle name="Vírgula 7 2 3 2 3 8" xfId="21291"/>
    <cellStyle name="Vírgula 7 2 3 2 4" xfId="8458"/>
    <cellStyle name="Vírgula 7 2 3 2 4 2" xfId="30942"/>
    <cellStyle name="Vírgula 7 2 3 2 4 2 2" xfId="40085"/>
    <cellStyle name="Vírgula 7 2 3 2 4 3" xfId="35514"/>
    <cellStyle name="Vírgula 7 2 3 2 4 4" xfId="26371"/>
    <cellStyle name="Vírgula 7 2 3 2 4 5" xfId="44170"/>
    <cellStyle name="Vírgula 7 2 3 2 4 6" xfId="21798"/>
    <cellStyle name="Vírgula 7 2 3 2 5" xfId="15048"/>
    <cellStyle name="Vírgula 7 2 3 2 5 2" xfId="32463"/>
    <cellStyle name="Vírgula 7 2 3 2 5 2 2" xfId="41606"/>
    <cellStyle name="Vírgula 7 2 3 2 5 3" xfId="37035"/>
    <cellStyle name="Vírgula 7 2 3 2 5 4" xfId="27892"/>
    <cellStyle name="Vírgula 7 2 3 2 5 5" xfId="45313"/>
    <cellStyle name="Vírgula 7 2 3 2 5 6" xfId="23319"/>
    <cellStyle name="Vírgula 7 2 3 2 6" xfId="29422"/>
    <cellStyle name="Vírgula 7 2 3 2 6 2" xfId="38565"/>
    <cellStyle name="Vírgula 7 2 3 2 7" xfId="33994"/>
    <cellStyle name="Vírgula 7 2 3 2 8" xfId="24851"/>
    <cellStyle name="Vírgula 7 2 3 2 9" xfId="43028"/>
    <cellStyle name="Vírgula 7 2 3 3" xfId="2958"/>
    <cellStyle name="Vírgula 7 2 3 3 2" xfId="9548"/>
    <cellStyle name="Vírgula 7 2 3 3 2 2" xfId="31196"/>
    <cellStyle name="Vírgula 7 2 3 3 2 2 2" xfId="40339"/>
    <cellStyle name="Vírgula 7 2 3 3 2 3" xfId="35768"/>
    <cellStyle name="Vírgula 7 2 3 3 2 4" xfId="26625"/>
    <cellStyle name="Vírgula 7 2 3 3 2 5" xfId="44361"/>
    <cellStyle name="Vírgula 7 2 3 3 2 6" xfId="22052"/>
    <cellStyle name="Vírgula 7 2 3 3 3" xfId="16138"/>
    <cellStyle name="Vírgula 7 2 3 3 3 2" xfId="32717"/>
    <cellStyle name="Vírgula 7 2 3 3 3 2 2" xfId="41860"/>
    <cellStyle name="Vírgula 7 2 3 3 3 3" xfId="37289"/>
    <cellStyle name="Vírgula 7 2 3 3 3 4" xfId="28146"/>
    <cellStyle name="Vírgula 7 2 3 3 3 5" xfId="45504"/>
    <cellStyle name="Vírgula 7 2 3 3 3 6" xfId="23573"/>
    <cellStyle name="Vírgula 7 2 3 3 4" xfId="29676"/>
    <cellStyle name="Vírgula 7 2 3 3 4 2" xfId="38819"/>
    <cellStyle name="Vírgula 7 2 3 3 5" xfId="34248"/>
    <cellStyle name="Vírgula 7 2 3 3 6" xfId="25105"/>
    <cellStyle name="Vírgula 7 2 3 3 7" xfId="43219"/>
    <cellStyle name="Vírgula 7 2 3 3 8" xfId="20532"/>
    <cellStyle name="Vírgula 7 2 3 4" xfId="5156"/>
    <cellStyle name="Vírgula 7 2 3 4 2" xfId="11746"/>
    <cellStyle name="Vírgula 7 2 3 4 2 2" xfId="31702"/>
    <cellStyle name="Vírgula 7 2 3 4 2 2 2" xfId="40845"/>
    <cellStyle name="Vírgula 7 2 3 4 2 3" xfId="36274"/>
    <cellStyle name="Vírgula 7 2 3 4 2 4" xfId="27131"/>
    <cellStyle name="Vírgula 7 2 3 4 2 5" xfId="44741"/>
    <cellStyle name="Vírgula 7 2 3 4 2 6" xfId="22558"/>
    <cellStyle name="Vírgula 7 2 3 4 3" xfId="18336"/>
    <cellStyle name="Vírgula 7 2 3 4 3 2" xfId="33223"/>
    <cellStyle name="Vírgula 7 2 3 4 3 2 2" xfId="42366"/>
    <cellStyle name="Vírgula 7 2 3 4 3 3" xfId="37795"/>
    <cellStyle name="Vírgula 7 2 3 4 3 4" xfId="28652"/>
    <cellStyle name="Vírgula 7 2 3 4 3 5" xfId="45884"/>
    <cellStyle name="Vírgula 7 2 3 4 3 6" xfId="24079"/>
    <cellStyle name="Vírgula 7 2 3 4 4" xfId="30182"/>
    <cellStyle name="Vírgula 7 2 3 4 4 2" xfId="39325"/>
    <cellStyle name="Vírgula 7 2 3 4 5" xfId="34754"/>
    <cellStyle name="Vírgula 7 2 3 4 6" xfId="25611"/>
    <cellStyle name="Vírgula 7 2 3 4 7" xfId="43599"/>
    <cellStyle name="Vírgula 7 2 3 4 8" xfId="21038"/>
    <cellStyle name="Vírgula 7 2 3 5" xfId="7359"/>
    <cellStyle name="Vírgula 7 2 3 5 2" xfId="30689"/>
    <cellStyle name="Vírgula 7 2 3 5 2 2" xfId="39832"/>
    <cellStyle name="Vírgula 7 2 3 5 3" xfId="35261"/>
    <cellStyle name="Vírgula 7 2 3 5 4" xfId="26118"/>
    <cellStyle name="Vírgula 7 2 3 5 5" xfId="43980"/>
    <cellStyle name="Vírgula 7 2 3 5 6" xfId="21545"/>
    <cellStyle name="Vírgula 7 2 3 6" xfId="13949"/>
    <cellStyle name="Vírgula 7 2 3 6 2" xfId="32210"/>
    <cellStyle name="Vírgula 7 2 3 6 2 2" xfId="41353"/>
    <cellStyle name="Vírgula 7 2 3 6 3" xfId="36782"/>
    <cellStyle name="Vírgula 7 2 3 6 4" xfId="27639"/>
    <cellStyle name="Vírgula 7 2 3 6 5" xfId="45123"/>
    <cellStyle name="Vírgula 7 2 3 6 6" xfId="23066"/>
    <cellStyle name="Vírgula 7 2 3 7" xfId="29168"/>
    <cellStyle name="Vírgula 7 2 3 7 2" xfId="38311"/>
    <cellStyle name="Vírgula 7 2 3 8" xfId="33740"/>
    <cellStyle name="Vírgula 7 2 3 9" xfId="24597"/>
    <cellStyle name="Vírgula 7 2 4" xfId="1315"/>
    <cellStyle name="Vírgula 7 2 4 10" xfId="20149"/>
    <cellStyle name="Vírgula 7 2 4 2" xfId="3506"/>
    <cellStyle name="Vírgula 7 2 4 2 2" xfId="10096"/>
    <cellStyle name="Vírgula 7 2 4 2 2 2" xfId="31320"/>
    <cellStyle name="Vírgula 7 2 4 2 2 2 2" xfId="40463"/>
    <cellStyle name="Vírgula 7 2 4 2 2 3" xfId="35892"/>
    <cellStyle name="Vírgula 7 2 4 2 2 4" xfId="26749"/>
    <cellStyle name="Vírgula 7 2 4 2 2 5" xfId="44454"/>
    <cellStyle name="Vírgula 7 2 4 2 2 6" xfId="22176"/>
    <cellStyle name="Vírgula 7 2 4 2 3" xfId="16686"/>
    <cellStyle name="Vírgula 7 2 4 2 3 2" xfId="32841"/>
    <cellStyle name="Vírgula 7 2 4 2 3 2 2" xfId="41984"/>
    <cellStyle name="Vírgula 7 2 4 2 3 3" xfId="37413"/>
    <cellStyle name="Vírgula 7 2 4 2 3 4" xfId="28270"/>
    <cellStyle name="Vírgula 7 2 4 2 3 5" xfId="45597"/>
    <cellStyle name="Vírgula 7 2 4 2 3 6" xfId="23697"/>
    <cellStyle name="Vírgula 7 2 4 2 4" xfId="29800"/>
    <cellStyle name="Vírgula 7 2 4 2 4 2" xfId="38943"/>
    <cellStyle name="Vírgula 7 2 4 2 5" xfId="34372"/>
    <cellStyle name="Vírgula 7 2 4 2 6" xfId="25229"/>
    <cellStyle name="Vírgula 7 2 4 2 7" xfId="43312"/>
    <cellStyle name="Vírgula 7 2 4 2 8" xfId="20656"/>
    <cellStyle name="Vírgula 7 2 4 3" xfId="5704"/>
    <cellStyle name="Vírgula 7 2 4 3 2" xfId="12294"/>
    <cellStyle name="Vírgula 7 2 4 3 2 2" xfId="31826"/>
    <cellStyle name="Vírgula 7 2 4 3 2 2 2" xfId="40969"/>
    <cellStyle name="Vírgula 7 2 4 3 2 3" xfId="36398"/>
    <cellStyle name="Vírgula 7 2 4 3 2 4" xfId="27255"/>
    <cellStyle name="Vírgula 7 2 4 3 2 5" xfId="44834"/>
    <cellStyle name="Vírgula 7 2 4 3 2 6" xfId="22682"/>
    <cellStyle name="Vírgula 7 2 4 3 3" xfId="18884"/>
    <cellStyle name="Vírgula 7 2 4 3 3 2" xfId="33347"/>
    <cellStyle name="Vírgula 7 2 4 3 3 2 2" xfId="42490"/>
    <cellStyle name="Vírgula 7 2 4 3 3 3" xfId="37919"/>
    <cellStyle name="Vírgula 7 2 4 3 3 4" xfId="28776"/>
    <cellStyle name="Vírgula 7 2 4 3 3 5" xfId="45977"/>
    <cellStyle name="Vírgula 7 2 4 3 3 6" xfId="24203"/>
    <cellStyle name="Vírgula 7 2 4 3 4" xfId="30306"/>
    <cellStyle name="Vírgula 7 2 4 3 4 2" xfId="39449"/>
    <cellStyle name="Vírgula 7 2 4 3 5" xfId="34878"/>
    <cellStyle name="Vírgula 7 2 4 3 6" xfId="25735"/>
    <cellStyle name="Vírgula 7 2 4 3 7" xfId="43692"/>
    <cellStyle name="Vírgula 7 2 4 3 8" xfId="21162"/>
    <cellStyle name="Vírgula 7 2 4 4" xfId="7907"/>
    <cellStyle name="Vírgula 7 2 4 4 2" xfId="30813"/>
    <cellStyle name="Vírgula 7 2 4 4 2 2" xfId="39956"/>
    <cellStyle name="Vírgula 7 2 4 4 3" xfId="35385"/>
    <cellStyle name="Vírgula 7 2 4 4 4" xfId="26242"/>
    <cellStyle name="Vírgula 7 2 4 4 5" xfId="44073"/>
    <cellStyle name="Vírgula 7 2 4 4 6" xfId="21669"/>
    <cellStyle name="Vírgula 7 2 4 5" xfId="14497"/>
    <cellStyle name="Vírgula 7 2 4 5 2" xfId="32334"/>
    <cellStyle name="Vírgula 7 2 4 5 2 2" xfId="41477"/>
    <cellStyle name="Vírgula 7 2 4 5 3" xfId="36906"/>
    <cellStyle name="Vírgula 7 2 4 5 4" xfId="27763"/>
    <cellStyle name="Vírgula 7 2 4 5 5" xfId="45216"/>
    <cellStyle name="Vírgula 7 2 4 5 6" xfId="23190"/>
    <cellStyle name="Vírgula 7 2 4 6" xfId="29293"/>
    <cellStyle name="Vírgula 7 2 4 6 2" xfId="38436"/>
    <cellStyle name="Vírgula 7 2 4 7" xfId="33865"/>
    <cellStyle name="Vírgula 7 2 4 8" xfId="24722"/>
    <cellStyle name="Vírgula 7 2 4 9" xfId="42931"/>
    <cellStyle name="Vírgula 7 2 5" xfId="2407"/>
    <cellStyle name="Vírgula 7 2 5 2" xfId="8997"/>
    <cellStyle name="Vírgula 7 2 5 2 2" xfId="31067"/>
    <cellStyle name="Vírgula 7 2 5 2 2 2" xfId="40210"/>
    <cellStyle name="Vírgula 7 2 5 2 3" xfId="35639"/>
    <cellStyle name="Vírgula 7 2 5 2 4" xfId="26496"/>
    <cellStyle name="Vírgula 7 2 5 2 5" xfId="44264"/>
    <cellStyle name="Vírgula 7 2 5 2 6" xfId="21923"/>
    <cellStyle name="Vírgula 7 2 5 3" xfId="15587"/>
    <cellStyle name="Vírgula 7 2 5 3 2" xfId="32588"/>
    <cellStyle name="Vírgula 7 2 5 3 2 2" xfId="41731"/>
    <cellStyle name="Vírgula 7 2 5 3 3" xfId="37160"/>
    <cellStyle name="Vírgula 7 2 5 3 4" xfId="28017"/>
    <cellStyle name="Vírgula 7 2 5 3 5" xfId="45407"/>
    <cellStyle name="Vírgula 7 2 5 3 6" xfId="23444"/>
    <cellStyle name="Vírgula 7 2 5 4" xfId="29547"/>
    <cellStyle name="Vírgula 7 2 5 4 2" xfId="38690"/>
    <cellStyle name="Vírgula 7 2 5 5" xfId="34119"/>
    <cellStyle name="Vírgula 7 2 5 6" xfId="24976"/>
    <cellStyle name="Vírgula 7 2 5 7" xfId="43122"/>
    <cellStyle name="Vírgula 7 2 5 8" xfId="20403"/>
    <cellStyle name="Vírgula 7 2 6" xfId="4593"/>
    <cellStyle name="Vírgula 7 2 6 2" xfId="11183"/>
    <cellStyle name="Vírgula 7 2 6 2 2" xfId="31573"/>
    <cellStyle name="Vírgula 7 2 6 2 2 2" xfId="40716"/>
    <cellStyle name="Vírgula 7 2 6 2 3" xfId="36145"/>
    <cellStyle name="Vírgula 7 2 6 2 4" xfId="27002"/>
    <cellStyle name="Vírgula 7 2 6 2 5" xfId="44644"/>
    <cellStyle name="Vírgula 7 2 6 2 6" xfId="22429"/>
    <cellStyle name="Vírgula 7 2 6 3" xfId="17773"/>
    <cellStyle name="Vírgula 7 2 6 3 2" xfId="33094"/>
    <cellStyle name="Vírgula 7 2 6 3 2 2" xfId="42237"/>
    <cellStyle name="Vírgula 7 2 6 3 3" xfId="37666"/>
    <cellStyle name="Vírgula 7 2 6 3 4" xfId="28523"/>
    <cellStyle name="Vírgula 7 2 6 3 5" xfId="45787"/>
    <cellStyle name="Vírgula 7 2 6 3 6" xfId="23950"/>
    <cellStyle name="Vírgula 7 2 6 4" xfId="30053"/>
    <cellStyle name="Vírgula 7 2 6 4 2" xfId="39196"/>
    <cellStyle name="Vírgula 7 2 6 5" xfId="34625"/>
    <cellStyle name="Vírgula 7 2 6 6" xfId="25482"/>
    <cellStyle name="Vírgula 7 2 6 7" xfId="43502"/>
    <cellStyle name="Vírgula 7 2 6 8" xfId="20909"/>
    <cellStyle name="Vírgula 7 2 7" xfId="6796"/>
    <cellStyle name="Vírgula 7 2 7 2" xfId="30560"/>
    <cellStyle name="Vírgula 7 2 7 2 2" xfId="39703"/>
    <cellStyle name="Vírgula 7 2 7 3" xfId="35132"/>
    <cellStyle name="Vírgula 7 2 7 4" xfId="25989"/>
    <cellStyle name="Vírgula 7 2 7 5" xfId="43883"/>
    <cellStyle name="Vírgula 7 2 7 6" xfId="21416"/>
    <cellStyle name="Vírgula 7 2 8" xfId="13386"/>
    <cellStyle name="Vírgula 7 2 8 2" xfId="32081"/>
    <cellStyle name="Vírgula 7 2 8 2 2" xfId="41224"/>
    <cellStyle name="Vírgula 7 2 8 3" xfId="36653"/>
    <cellStyle name="Vírgula 7 2 8 4" xfId="27510"/>
    <cellStyle name="Vírgula 7 2 8 5" xfId="45026"/>
    <cellStyle name="Vírgula 7 2 8 6" xfId="22937"/>
    <cellStyle name="Vírgula 7 2 9" xfId="29037"/>
    <cellStyle name="Vírgula 7 2 9 2" xfId="38180"/>
    <cellStyle name="Vírgula 7 3" xfId="349"/>
    <cellStyle name="Vírgula 7 3 10" xfId="24500"/>
    <cellStyle name="Vírgula 7 3 11" xfId="42765"/>
    <cellStyle name="Vírgula 7 3 12" xfId="19927"/>
    <cellStyle name="Vírgula 7 3 2" xfId="904"/>
    <cellStyle name="Vírgula 7 3 2 10" xfId="42862"/>
    <cellStyle name="Vírgula 7 3 2 11" xfId="20056"/>
    <cellStyle name="Vírgula 7 3 2 2" xfId="2007"/>
    <cellStyle name="Vírgula 7 3 2 2 10" xfId="20310"/>
    <cellStyle name="Vírgula 7 3 2 2 2" xfId="4197"/>
    <cellStyle name="Vírgula 7 3 2 2 2 2" xfId="10787"/>
    <cellStyle name="Vírgula 7 3 2 2 2 2 2" xfId="31481"/>
    <cellStyle name="Vírgula 7 3 2 2 2 2 2 2" xfId="40624"/>
    <cellStyle name="Vírgula 7 3 2 2 2 2 3" xfId="36053"/>
    <cellStyle name="Vírgula 7 3 2 2 2 2 4" xfId="26910"/>
    <cellStyle name="Vírgula 7 3 2 2 2 2 5" xfId="44575"/>
    <cellStyle name="Vírgula 7 3 2 2 2 2 6" xfId="22337"/>
    <cellStyle name="Vírgula 7 3 2 2 2 3" xfId="17377"/>
    <cellStyle name="Vírgula 7 3 2 2 2 3 2" xfId="33002"/>
    <cellStyle name="Vírgula 7 3 2 2 2 3 2 2" xfId="42145"/>
    <cellStyle name="Vírgula 7 3 2 2 2 3 3" xfId="37574"/>
    <cellStyle name="Vírgula 7 3 2 2 2 3 4" xfId="28431"/>
    <cellStyle name="Vírgula 7 3 2 2 2 3 5" xfId="45718"/>
    <cellStyle name="Vírgula 7 3 2 2 2 3 6" xfId="23858"/>
    <cellStyle name="Vírgula 7 3 2 2 2 4" xfId="29961"/>
    <cellStyle name="Vírgula 7 3 2 2 2 4 2" xfId="39104"/>
    <cellStyle name="Vírgula 7 3 2 2 2 5" xfId="34533"/>
    <cellStyle name="Vírgula 7 3 2 2 2 6" xfId="25390"/>
    <cellStyle name="Vírgula 7 3 2 2 2 7" xfId="43433"/>
    <cellStyle name="Vírgula 7 3 2 2 2 8" xfId="20817"/>
    <cellStyle name="Vírgula 7 3 2 2 3" xfId="6395"/>
    <cellStyle name="Vírgula 7 3 2 2 3 2" xfId="12985"/>
    <cellStyle name="Vírgula 7 3 2 2 3 2 2" xfId="31987"/>
    <cellStyle name="Vírgula 7 3 2 2 3 2 2 2" xfId="41130"/>
    <cellStyle name="Vírgula 7 3 2 2 3 2 3" xfId="36559"/>
    <cellStyle name="Vírgula 7 3 2 2 3 2 4" xfId="27416"/>
    <cellStyle name="Vírgula 7 3 2 2 3 2 5" xfId="44955"/>
    <cellStyle name="Vírgula 7 3 2 2 3 2 6" xfId="22843"/>
    <cellStyle name="Vírgula 7 3 2 2 3 3" xfId="19575"/>
    <cellStyle name="Vírgula 7 3 2 2 3 3 2" xfId="33508"/>
    <cellStyle name="Vírgula 7 3 2 2 3 3 2 2" xfId="42651"/>
    <cellStyle name="Vírgula 7 3 2 2 3 3 3" xfId="38080"/>
    <cellStyle name="Vírgula 7 3 2 2 3 3 4" xfId="28937"/>
    <cellStyle name="Vírgula 7 3 2 2 3 3 5" xfId="46098"/>
    <cellStyle name="Vírgula 7 3 2 2 3 3 6" xfId="24364"/>
    <cellStyle name="Vírgula 7 3 2 2 3 4" xfId="30467"/>
    <cellStyle name="Vírgula 7 3 2 2 3 4 2" xfId="39610"/>
    <cellStyle name="Vírgula 7 3 2 2 3 5" xfId="35039"/>
    <cellStyle name="Vírgula 7 3 2 2 3 6" xfId="25896"/>
    <cellStyle name="Vírgula 7 3 2 2 3 7" xfId="43813"/>
    <cellStyle name="Vírgula 7 3 2 2 3 8" xfId="21323"/>
    <cellStyle name="Vírgula 7 3 2 2 4" xfId="8598"/>
    <cellStyle name="Vírgula 7 3 2 2 4 2" xfId="30974"/>
    <cellStyle name="Vírgula 7 3 2 2 4 2 2" xfId="40117"/>
    <cellStyle name="Vírgula 7 3 2 2 4 3" xfId="35546"/>
    <cellStyle name="Vírgula 7 3 2 2 4 4" xfId="26403"/>
    <cellStyle name="Vírgula 7 3 2 2 4 5" xfId="44194"/>
    <cellStyle name="Vírgula 7 3 2 2 4 6" xfId="21830"/>
    <cellStyle name="Vírgula 7 3 2 2 5" xfId="15188"/>
    <cellStyle name="Vírgula 7 3 2 2 5 2" xfId="32495"/>
    <cellStyle name="Vírgula 7 3 2 2 5 2 2" xfId="41638"/>
    <cellStyle name="Vírgula 7 3 2 2 5 3" xfId="37067"/>
    <cellStyle name="Vírgula 7 3 2 2 5 4" xfId="27924"/>
    <cellStyle name="Vírgula 7 3 2 2 5 5" xfId="45337"/>
    <cellStyle name="Vírgula 7 3 2 2 5 6" xfId="23351"/>
    <cellStyle name="Vírgula 7 3 2 2 6" xfId="29454"/>
    <cellStyle name="Vírgula 7 3 2 2 6 2" xfId="38597"/>
    <cellStyle name="Vírgula 7 3 2 2 7" xfId="34026"/>
    <cellStyle name="Vírgula 7 3 2 2 8" xfId="24883"/>
    <cellStyle name="Vírgula 7 3 2 2 9" xfId="43052"/>
    <cellStyle name="Vírgula 7 3 2 3" xfId="3098"/>
    <cellStyle name="Vírgula 7 3 2 3 2" xfId="9688"/>
    <cellStyle name="Vírgula 7 3 2 3 2 2" xfId="31228"/>
    <cellStyle name="Vírgula 7 3 2 3 2 2 2" xfId="40371"/>
    <cellStyle name="Vírgula 7 3 2 3 2 3" xfId="35800"/>
    <cellStyle name="Vírgula 7 3 2 3 2 4" xfId="26657"/>
    <cellStyle name="Vírgula 7 3 2 3 2 5" xfId="44385"/>
    <cellStyle name="Vírgula 7 3 2 3 2 6" xfId="22084"/>
    <cellStyle name="Vírgula 7 3 2 3 3" xfId="16278"/>
    <cellStyle name="Vírgula 7 3 2 3 3 2" xfId="32749"/>
    <cellStyle name="Vírgula 7 3 2 3 3 2 2" xfId="41892"/>
    <cellStyle name="Vírgula 7 3 2 3 3 3" xfId="37321"/>
    <cellStyle name="Vírgula 7 3 2 3 3 4" xfId="28178"/>
    <cellStyle name="Vírgula 7 3 2 3 3 5" xfId="45528"/>
    <cellStyle name="Vírgula 7 3 2 3 3 6" xfId="23605"/>
    <cellStyle name="Vírgula 7 3 2 3 4" xfId="29708"/>
    <cellStyle name="Vírgula 7 3 2 3 4 2" xfId="38851"/>
    <cellStyle name="Vírgula 7 3 2 3 5" xfId="34280"/>
    <cellStyle name="Vírgula 7 3 2 3 6" xfId="25137"/>
    <cellStyle name="Vírgula 7 3 2 3 7" xfId="43243"/>
    <cellStyle name="Vírgula 7 3 2 3 8" xfId="20564"/>
    <cellStyle name="Vírgula 7 3 2 4" xfId="5296"/>
    <cellStyle name="Vírgula 7 3 2 4 2" xfId="11886"/>
    <cellStyle name="Vírgula 7 3 2 4 2 2" xfId="31734"/>
    <cellStyle name="Vírgula 7 3 2 4 2 2 2" xfId="40877"/>
    <cellStyle name="Vírgula 7 3 2 4 2 3" xfId="36306"/>
    <cellStyle name="Vírgula 7 3 2 4 2 4" xfId="27163"/>
    <cellStyle name="Vírgula 7 3 2 4 2 5" xfId="44765"/>
    <cellStyle name="Vírgula 7 3 2 4 2 6" xfId="22590"/>
    <cellStyle name="Vírgula 7 3 2 4 3" xfId="18476"/>
    <cellStyle name="Vírgula 7 3 2 4 3 2" xfId="33255"/>
    <cellStyle name="Vírgula 7 3 2 4 3 2 2" xfId="42398"/>
    <cellStyle name="Vírgula 7 3 2 4 3 3" xfId="37827"/>
    <cellStyle name="Vírgula 7 3 2 4 3 4" xfId="28684"/>
    <cellStyle name="Vírgula 7 3 2 4 3 5" xfId="45908"/>
    <cellStyle name="Vírgula 7 3 2 4 3 6" xfId="24111"/>
    <cellStyle name="Vírgula 7 3 2 4 4" xfId="30214"/>
    <cellStyle name="Vírgula 7 3 2 4 4 2" xfId="39357"/>
    <cellStyle name="Vírgula 7 3 2 4 5" xfId="34786"/>
    <cellStyle name="Vírgula 7 3 2 4 6" xfId="25643"/>
    <cellStyle name="Vírgula 7 3 2 4 7" xfId="43623"/>
    <cellStyle name="Vírgula 7 3 2 4 8" xfId="21070"/>
    <cellStyle name="Vírgula 7 3 2 5" xfId="7499"/>
    <cellStyle name="Vírgula 7 3 2 5 2" xfId="30721"/>
    <cellStyle name="Vírgula 7 3 2 5 2 2" xfId="39864"/>
    <cellStyle name="Vírgula 7 3 2 5 3" xfId="35293"/>
    <cellStyle name="Vírgula 7 3 2 5 4" xfId="26150"/>
    <cellStyle name="Vírgula 7 3 2 5 5" xfId="44004"/>
    <cellStyle name="Vírgula 7 3 2 5 6" xfId="21577"/>
    <cellStyle name="Vírgula 7 3 2 6" xfId="14089"/>
    <cellStyle name="Vírgula 7 3 2 6 2" xfId="32242"/>
    <cellStyle name="Vírgula 7 3 2 6 2 2" xfId="41385"/>
    <cellStyle name="Vírgula 7 3 2 6 3" xfId="36814"/>
    <cellStyle name="Vírgula 7 3 2 6 4" xfId="27671"/>
    <cellStyle name="Vírgula 7 3 2 6 5" xfId="45147"/>
    <cellStyle name="Vírgula 7 3 2 6 6" xfId="23098"/>
    <cellStyle name="Vírgula 7 3 2 7" xfId="29200"/>
    <cellStyle name="Vírgula 7 3 2 7 2" xfId="38343"/>
    <cellStyle name="Vírgula 7 3 2 8" xfId="33772"/>
    <cellStyle name="Vírgula 7 3 2 9" xfId="24629"/>
    <cellStyle name="Vírgula 7 3 3" xfId="1455"/>
    <cellStyle name="Vírgula 7 3 3 10" xfId="20181"/>
    <cellStyle name="Vírgula 7 3 3 2" xfId="3646"/>
    <cellStyle name="Vírgula 7 3 3 2 2" xfId="10236"/>
    <cellStyle name="Vírgula 7 3 3 2 2 2" xfId="31352"/>
    <cellStyle name="Vírgula 7 3 3 2 2 2 2" xfId="40495"/>
    <cellStyle name="Vírgula 7 3 3 2 2 3" xfId="35924"/>
    <cellStyle name="Vírgula 7 3 3 2 2 4" xfId="26781"/>
    <cellStyle name="Vírgula 7 3 3 2 2 5" xfId="44478"/>
    <cellStyle name="Vírgula 7 3 3 2 2 6" xfId="22208"/>
    <cellStyle name="Vírgula 7 3 3 2 3" xfId="16826"/>
    <cellStyle name="Vírgula 7 3 3 2 3 2" xfId="32873"/>
    <cellStyle name="Vírgula 7 3 3 2 3 2 2" xfId="42016"/>
    <cellStyle name="Vírgula 7 3 3 2 3 3" xfId="37445"/>
    <cellStyle name="Vírgula 7 3 3 2 3 4" xfId="28302"/>
    <cellStyle name="Vírgula 7 3 3 2 3 5" xfId="45621"/>
    <cellStyle name="Vírgula 7 3 3 2 3 6" xfId="23729"/>
    <cellStyle name="Vírgula 7 3 3 2 4" xfId="29832"/>
    <cellStyle name="Vírgula 7 3 3 2 4 2" xfId="38975"/>
    <cellStyle name="Vírgula 7 3 3 2 5" xfId="34404"/>
    <cellStyle name="Vírgula 7 3 3 2 6" xfId="25261"/>
    <cellStyle name="Vírgula 7 3 3 2 7" xfId="43336"/>
    <cellStyle name="Vírgula 7 3 3 2 8" xfId="20688"/>
    <cellStyle name="Vírgula 7 3 3 3" xfId="5844"/>
    <cellStyle name="Vírgula 7 3 3 3 2" xfId="12434"/>
    <cellStyle name="Vírgula 7 3 3 3 2 2" xfId="31858"/>
    <cellStyle name="Vírgula 7 3 3 3 2 2 2" xfId="41001"/>
    <cellStyle name="Vírgula 7 3 3 3 2 3" xfId="36430"/>
    <cellStyle name="Vírgula 7 3 3 3 2 4" xfId="27287"/>
    <cellStyle name="Vírgula 7 3 3 3 2 5" xfId="44858"/>
    <cellStyle name="Vírgula 7 3 3 3 2 6" xfId="22714"/>
    <cellStyle name="Vírgula 7 3 3 3 3" xfId="19024"/>
    <cellStyle name="Vírgula 7 3 3 3 3 2" xfId="33379"/>
    <cellStyle name="Vírgula 7 3 3 3 3 2 2" xfId="42522"/>
    <cellStyle name="Vírgula 7 3 3 3 3 3" xfId="37951"/>
    <cellStyle name="Vírgula 7 3 3 3 3 4" xfId="28808"/>
    <cellStyle name="Vírgula 7 3 3 3 3 5" xfId="46001"/>
    <cellStyle name="Vírgula 7 3 3 3 3 6" xfId="24235"/>
    <cellStyle name="Vírgula 7 3 3 3 4" xfId="30338"/>
    <cellStyle name="Vírgula 7 3 3 3 4 2" xfId="39481"/>
    <cellStyle name="Vírgula 7 3 3 3 5" xfId="34910"/>
    <cellStyle name="Vírgula 7 3 3 3 6" xfId="25767"/>
    <cellStyle name="Vírgula 7 3 3 3 7" xfId="43716"/>
    <cellStyle name="Vírgula 7 3 3 3 8" xfId="21194"/>
    <cellStyle name="Vírgula 7 3 3 4" xfId="8047"/>
    <cellStyle name="Vírgula 7 3 3 4 2" xfId="30845"/>
    <cellStyle name="Vírgula 7 3 3 4 2 2" xfId="39988"/>
    <cellStyle name="Vírgula 7 3 3 4 3" xfId="35417"/>
    <cellStyle name="Vírgula 7 3 3 4 4" xfId="26274"/>
    <cellStyle name="Vírgula 7 3 3 4 5" xfId="44097"/>
    <cellStyle name="Vírgula 7 3 3 4 6" xfId="21701"/>
    <cellStyle name="Vírgula 7 3 3 5" xfId="14637"/>
    <cellStyle name="Vírgula 7 3 3 5 2" xfId="32366"/>
    <cellStyle name="Vírgula 7 3 3 5 2 2" xfId="41509"/>
    <cellStyle name="Vírgula 7 3 3 5 3" xfId="36938"/>
    <cellStyle name="Vírgula 7 3 3 5 4" xfId="27795"/>
    <cellStyle name="Vírgula 7 3 3 5 5" xfId="45240"/>
    <cellStyle name="Vírgula 7 3 3 5 6" xfId="23222"/>
    <cellStyle name="Vírgula 7 3 3 6" xfId="29325"/>
    <cellStyle name="Vírgula 7 3 3 6 2" xfId="38468"/>
    <cellStyle name="Vírgula 7 3 3 7" xfId="33897"/>
    <cellStyle name="Vírgula 7 3 3 8" xfId="24754"/>
    <cellStyle name="Vírgula 7 3 3 9" xfId="42955"/>
    <cellStyle name="Vírgula 7 3 4" xfId="2547"/>
    <cellStyle name="Vírgula 7 3 4 2" xfId="9137"/>
    <cellStyle name="Vírgula 7 3 4 2 2" xfId="31099"/>
    <cellStyle name="Vírgula 7 3 4 2 2 2" xfId="40242"/>
    <cellStyle name="Vírgula 7 3 4 2 3" xfId="35671"/>
    <cellStyle name="Vírgula 7 3 4 2 4" xfId="26528"/>
    <cellStyle name="Vírgula 7 3 4 2 5" xfId="44288"/>
    <cellStyle name="Vírgula 7 3 4 2 6" xfId="21955"/>
    <cellStyle name="Vírgula 7 3 4 3" xfId="15727"/>
    <cellStyle name="Vírgula 7 3 4 3 2" xfId="32620"/>
    <cellStyle name="Vírgula 7 3 4 3 2 2" xfId="41763"/>
    <cellStyle name="Vírgula 7 3 4 3 3" xfId="37192"/>
    <cellStyle name="Vírgula 7 3 4 3 4" xfId="28049"/>
    <cellStyle name="Vírgula 7 3 4 3 5" xfId="45431"/>
    <cellStyle name="Vírgula 7 3 4 3 6" xfId="23476"/>
    <cellStyle name="Vírgula 7 3 4 4" xfId="29579"/>
    <cellStyle name="Vírgula 7 3 4 4 2" xfId="38722"/>
    <cellStyle name="Vírgula 7 3 4 5" xfId="34151"/>
    <cellStyle name="Vírgula 7 3 4 6" xfId="25008"/>
    <cellStyle name="Vírgula 7 3 4 7" xfId="43146"/>
    <cellStyle name="Vírgula 7 3 4 8" xfId="20435"/>
    <cellStyle name="Vírgula 7 3 5" xfId="4733"/>
    <cellStyle name="Vírgula 7 3 5 2" xfId="11323"/>
    <cellStyle name="Vírgula 7 3 5 2 2" xfId="31605"/>
    <cellStyle name="Vírgula 7 3 5 2 2 2" xfId="40748"/>
    <cellStyle name="Vírgula 7 3 5 2 3" xfId="36177"/>
    <cellStyle name="Vírgula 7 3 5 2 4" xfId="27034"/>
    <cellStyle name="Vírgula 7 3 5 2 5" xfId="44668"/>
    <cellStyle name="Vírgula 7 3 5 2 6" xfId="22461"/>
    <cellStyle name="Vírgula 7 3 5 3" xfId="17913"/>
    <cellStyle name="Vírgula 7 3 5 3 2" xfId="33126"/>
    <cellStyle name="Vírgula 7 3 5 3 2 2" xfId="42269"/>
    <cellStyle name="Vírgula 7 3 5 3 3" xfId="37698"/>
    <cellStyle name="Vírgula 7 3 5 3 4" xfId="28555"/>
    <cellStyle name="Vírgula 7 3 5 3 5" xfId="45811"/>
    <cellStyle name="Vírgula 7 3 5 3 6" xfId="23982"/>
    <cellStyle name="Vírgula 7 3 5 4" xfId="30085"/>
    <cellStyle name="Vírgula 7 3 5 4 2" xfId="39228"/>
    <cellStyle name="Vírgula 7 3 5 5" xfId="34657"/>
    <cellStyle name="Vírgula 7 3 5 6" xfId="25514"/>
    <cellStyle name="Vírgula 7 3 5 7" xfId="43526"/>
    <cellStyle name="Vírgula 7 3 5 8" xfId="20941"/>
    <cellStyle name="Vírgula 7 3 6" xfId="6936"/>
    <cellStyle name="Vírgula 7 3 6 2" xfId="30592"/>
    <cellStyle name="Vírgula 7 3 6 2 2" xfId="39735"/>
    <cellStyle name="Vírgula 7 3 6 3" xfId="35164"/>
    <cellStyle name="Vírgula 7 3 6 4" xfId="26021"/>
    <cellStyle name="Vírgula 7 3 6 5" xfId="43907"/>
    <cellStyle name="Vírgula 7 3 6 6" xfId="21448"/>
    <cellStyle name="Vírgula 7 3 7" xfId="13526"/>
    <cellStyle name="Vírgula 7 3 7 2" xfId="32113"/>
    <cellStyle name="Vírgula 7 3 7 2 2" xfId="41256"/>
    <cellStyle name="Vírgula 7 3 7 3" xfId="36685"/>
    <cellStyle name="Vírgula 7 3 7 4" xfId="27542"/>
    <cellStyle name="Vírgula 7 3 7 5" xfId="45050"/>
    <cellStyle name="Vírgula 7 3 7 6" xfId="22969"/>
    <cellStyle name="Vírgula 7 3 8" xfId="29071"/>
    <cellStyle name="Vírgula 7 3 8 2" xfId="38214"/>
    <cellStyle name="Vírgula 7 3 9" xfId="33643"/>
    <cellStyle name="Vírgula 7 4" xfId="631"/>
    <cellStyle name="Vírgula 7 4 10" xfId="42813"/>
    <cellStyle name="Vírgula 7 4 11" xfId="19991"/>
    <cellStyle name="Vírgula 7 4 2" xfId="1735"/>
    <cellStyle name="Vírgula 7 4 2 10" xfId="20245"/>
    <cellStyle name="Vírgula 7 4 2 2" xfId="3926"/>
    <cellStyle name="Vírgula 7 4 2 2 2" xfId="10516"/>
    <cellStyle name="Vírgula 7 4 2 2 2 2" xfId="31416"/>
    <cellStyle name="Vírgula 7 4 2 2 2 2 2" xfId="40559"/>
    <cellStyle name="Vírgula 7 4 2 2 2 3" xfId="35988"/>
    <cellStyle name="Vírgula 7 4 2 2 2 4" xfId="26845"/>
    <cellStyle name="Vírgula 7 4 2 2 2 5" xfId="44526"/>
    <cellStyle name="Vírgula 7 4 2 2 2 6" xfId="22272"/>
    <cellStyle name="Vírgula 7 4 2 2 3" xfId="17106"/>
    <cellStyle name="Vírgula 7 4 2 2 3 2" xfId="32937"/>
    <cellStyle name="Vírgula 7 4 2 2 3 2 2" xfId="42080"/>
    <cellStyle name="Vírgula 7 4 2 2 3 3" xfId="37509"/>
    <cellStyle name="Vírgula 7 4 2 2 3 4" xfId="28366"/>
    <cellStyle name="Vírgula 7 4 2 2 3 5" xfId="45669"/>
    <cellStyle name="Vírgula 7 4 2 2 3 6" xfId="23793"/>
    <cellStyle name="Vírgula 7 4 2 2 4" xfId="29896"/>
    <cellStyle name="Vírgula 7 4 2 2 4 2" xfId="39039"/>
    <cellStyle name="Vírgula 7 4 2 2 5" xfId="34468"/>
    <cellStyle name="Vírgula 7 4 2 2 6" xfId="25325"/>
    <cellStyle name="Vírgula 7 4 2 2 7" xfId="43384"/>
    <cellStyle name="Vírgula 7 4 2 2 8" xfId="20752"/>
    <cellStyle name="Vírgula 7 4 2 3" xfId="6124"/>
    <cellStyle name="Vírgula 7 4 2 3 2" xfId="12714"/>
    <cellStyle name="Vírgula 7 4 2 3 2 2" xfId="31922"/>
    <cellStyle name="Vírgula 7 4 2 3 2 2 2" xfId="41065"/>
    <cellStyle name="Vírgula 7 4 2 3 2 3" xfId="36494"/>
    <cellStyle name="Vírgula 7 4 2 3 2 4" xfId="27351"/>
    <cellStyle name="Vírgula 7 4 2 3 2 5" xfId="44906"/>
    <cellStyle name="Vírgula 7 4 2 3 2 6" xfId="22778"/>
    <cellStyle name="Vírgula 7 4 2 3 3" xfId="19304"/>
    <cellStyle name="Vírgula 7 4 2 3 3 2" xfId="33443"/>
    <cellStyle name="Vírgula 7 4 2 3 3 2 2" xfId="42586"/>
    <cellStyle name="Vírgula 7 4 2 3 3 3" xfId="38015"/>
    <cellStyle name="Vírgula 7 4 2 3 3 4" xfId="28872"/>
    <cellStyle name="Vírgula 7 4 2 3 3 5" xfId="46049"/>
    <cellStyle name="Vírgula 7 4 2 3 3 6" xfId="24299"/>
    <cellStyle name="Vírgula 7 4 2 3 4" xfId="30402"/>
    <cellStyle name="Vírgula 7 4 2 3 4 2" xfId="39545"/>
    <cellStyle name="Vírgula 7 4 2 3 5" xfId="34974"/>
    <cellStyle name="Vírgula 7 4 2 3 6" xfId="25831"/>
    <cellStyle name="Vírgula 7 4 2 3 7" xfId="43764"/>
    <cellStyle name="Vírgula 7 4 2 3 8" xfId="21258"/>
    <cellStyle name="Vírgula 7 4 2 4" xfId="8327"/>
    <cellStyle name="Vírgula 7 4 2 4 2" xfId="30909"/>
    <cellStyle name="Vírgula 7 4 2 4 2 2" xfId="40052"/>
    <cellStyle name="Vírgula 7 4 2 4 3" xfId="35481"/>
    <cellStyle name="Vírgula 7 4 2 4 4" xfId="26338"/>
    <cellStyle name="Vírgula 7 4 2 4 5" xfId="44145"/>
    <cellStyle name="Vírgula 7 4 2 4 6" xfId="21765"/>
    <cellStyle name="Vírgula 7 4 2 5" xfId="14917"/>
    <cellStyle name="Vírgula 7 4 2 5 2" xfId="32430"/>
    <cellStyle name="Vírgula 7 4 2 5 2 2" xfId="41573"/>
    <cellStyle name="Vírgula 7 4 2 5 3" xfId="37002"/>
    <cellStyle name="Vírgula 7 4 2 5 4" xfId="27859"/>
    <cellStyle name="Vírgula 7 4 2 5 5" xfId="45288"/>
    <cellStyle name="Vírgula 7 4 2 5 6" xfId="23286"/>
    <cellStyle name="Vírgula 7 4 2 6" xfId="29389"/>
    <cellStyle name="Vírgula 7 4 2 6 2" xfId="38532"/>
    <cellStyle name="Vírgula 7 4 2 7" xfId="33961"/>
    <cellStyle name="Vírgula 7 4 2 8" xfId="24818"/>
    <cellStyle name="Vírgula 7 4 2 9" xfId="43003"/>
    <cellStyle name="Vírgula 7 4 3" xfId="2827"/>
    <cellStyle name="Vírgula 7 4 3 2" xfId="9417"/>
    <cellStyle name="Vírgula 7 4 3 2 2" xfId="31163"/>
    <cellStyle name="Vírgula 7 4 3 2 2 2" xfId="40306"/>
    <cellStyle name="Vírgula 7 4 3 2 3" xfId="35735"/>
    <cellStyle name="Vírgula 7 4 3 2 4" xfId="26592"/>
    <cellStyle name="Vírgula 7 4 3 2 5" xfId="44336"/>
    <cellStyle name="Vírgula 7 4 3 2 6" xfId="22019"/>
    <cellStyle name="Vírgula 7 4 3 3" xfId="16007"/>
    <cellStyle name="Vírgula 7 4 3 3 2" xfId="32684"/>
    <cellStyle name="Vírgula 7 4 3 3 2 2" xfId="41827"/>
    <cellStyle name="Vírgula 7 4 3 3 3" xfId="37256"/>
    <cellStyle name="Vírgula 7 4 3 3 4" xfId="28113"/>
    <cellStyle name="Vírgula 7 4 3 3 5" xfId="45479"/>
    <cellStyle name="Vírgula 7 4 3 3 6" xfId="23540"/>
    <cellStyle name="Vírgula 7 4 3 4" xfId="29643"/>
    <cellStyle name="Vírgula 7 4 3 4 2" xfId="38786"/>
    <cellStyle name="Vírgula 7 4 3 5" xfId="34215"/>
    <cellStyle name="Vírgula 7 4 3 6" xfId="25072"/>
    <cellStyle name="Vírgula 7 4 3 7" xfId="43194"/>
    <cellStyle name="Vírgula 7 4 3 8" xfId="20499"/>
    <cellStyle name="Vírgula 7 4 4" xfId="5025"/>
    <cellStyle name="Vírgula 7 4 4 2" xfId="11615"/>
    <cellStyle name="Vírgula 7 4 4 2 2" xfId="31669"/>
    <cellStyle name="Vírgula 7 4 4 2 2 2" xfId="40812"/>
    <cellStyle name="Vírgula 7 4 4 2 3" xfId="36241"/>
    <cellStyle name="Vírgula 7 4 4 2 4" xfId="27098"/>
    <cellStyle name="Vírgula 7 4 4 2 5" xfId="44716"/>
    <cellStyle name="Vírgula 7 4 4 2 6" xfId="22525"/>
    <cellStyle name="Vírgula 7 4 4 3" xfId="18205"/>
    <cellStyle name="Vírgula 7 4 4 3 2" xfId="33190"/>
    <cellStyle name="Vírgula 7 4 4 3 2 2" xfId="42333"/>
    <cellStyle name="Vírgula 7 4 4 3 3" xfId="37762"/>
    <cellStyle name="Vírgula 7 4 4 3 4" xfId="28619"/>
    <cellStyle name="Vírgula 7 4 4 3 5" xfId="45859"/>
    <cellStyle name="Vírgula 7 4 4 3 6" xfId="24046"/>
    <cellStyle name="Vírgula 7 4 4 4" xfId="30149"/>
    <cellStyle name="Vírgula 7 4 4 4 2" xfId="39292"/>
    <cellStyle name="Vírgula 7 4 4 5" xfId="34721"/>
    <cellStyle name="Vírgula 7 4 4 6" xfId="25578"/>
    <cellStyle name="Vírgula 7 4 4 7" xfId="43574"/>
    <cellStyle name="Vírgula 7 4 4 8" xfId="21005"/>
    <cellStyle name="Vírgula 7 4 5" xfId="7228"/>
    <cellStyle name="Vírgula 7 4 5 2" xfId="30656"/>
    <cellStyle name="Vírgula 7 4 5 2 2" xfId="39799"/>
    <cellStyle name="Vírgula 7 4 5 3" xfId="35228"/>
    <cellStyle name="Vírgula 7 4 5 4" xfId="26085"/>
    <cellStyle name="Vírgula 7 4 5 5" xfId="43955"/>
    <cellStyle name="Vírgula 7 4 5 6" xfId="21512"/>
    <cellStyle name="Vírgula 7 4 6" xfId="13818"/>
    <cellStyle name="Vírgula 7 4 6 2" xfId="32177"/>
    <cellStyle name="Vírgula 7 4 6 2 2" xfId="41320"/>
    <cellStyle name="Vírgula 7 4 6 3" xfId="36749"/>
    <cellStyle name="Vírgula 7 4 6 4" xfId="27606"/>
    <cellStyle name="Vírgula 7 4 6 5" xfId="45098"/>
    <cellStyle name="Vírgula 7 4 6 6" xfId="23033"/>
    <cellStyle name="Vírgula 7 4 7" xfId="29135"/>
    <cellStyle name="Vírgula 7 4 7 2" xfId="38278"/>
    <cellStyle name="Vírgula 7 4 8" xfId="33707"/>
    <cellStyle name="Vírgula 7 4 9" xfId="24564"/>
    <cellStyle name="Vírgula 7 5" xfId="669"/>
    <cellStyle name="Vírgula 7 5 10" xfId="42819"/>
    <cellStyle name="Vírgula 7 5 11" xfId="19999"/>
    <cellStyle name="Vírgula 7 5 2" xfId="1772"/>
    <cellStyle name="Vírgula 7 5 2 10" xfId="20253"/>
    <cellStyle name="Vírgula 7 5 2 2" xfId="3962"/>
    <cellStyle name="Vírgula 7 5 2 2 2" xfId="10552"/>
    <cellStyle name="Vírgula 7 5 2 2 2 2" xfId="31424"/>
    <cellStyle name="Vírgula 7 5 2 2 2 2 2" xfId="40567"/>
    <cellStyle name="Vírgula 7 5 2 2 2 3" xfId="35996"/>
    <cellStyle name="Vírgula 7 5 2 2 2 4" xfId="26853"/>
    <cellStyle name="Vírgula 7 5 2 2 2 5" xfId="44532"/>
    <cellStyle name="Vírgula 7 5 2 2 2 6" xfId="22280"/>
    <cellStyle name="Vírgula 7 5 2 2 3" xfId="17142"/>
    <cellStyle name="Vírgula 7 5 2 2 3 2" xfId="32945"/>
    <cellStyle name="Vírgula 7 5 2 2 3 2 2" xfId="42088"/>
    <cellStyle name="Vírgula 7 5 2 2 3 3" xfId="37517"/>
    <cellStyle name="Vírgula 7 5 2 2 3 4" xfId="28374"/>
    <cellStyle name="Vírgula 7 5 2 2 3 5" xfId="45675"/>
    <cellStyle name="Vírgula 7 5 2 2 3 6" xfId="23801"/>
    <cellStyle name="Vírgula 7 5 2 2 4" xfId="29904"/>
    <cellStyle name="Vírgula 7 5 2 2 4 2" xfId="39047"/>
    <cellStyle name="Vírgula 7 5 2 2 5" xfId="34476"/>
    <cellStyle name="Vírgula 7 5 2 2 6" xfId="25333"/>
    <cellStyle name="Vírgula 7 5 2 2 7" xfId="43390"/>
    <cellStyle name="Vírgula 7 5 2 2 8" xfId="20760"/>
    <cellStyle name="Vírgula 7 5 2 3" xfId="6160"/>
    <cellStyle name="Vírgula 7 5 2 3 2" xfId="12750"/>
    <cellStyle name="Vírgula 7 5 2 3 2 2" xfId="31930"/>
    <cellStyle name="Vírgula 7 5 2 3 2 2 2" xfId="41073"/>
    <cellStyle name="Vírgula 7 5 2 3 2 3" xfId="36502"/>
    <cellStyle name="Vírgula 7 5 2 3 2 4" xfId="27359"/>
    <cellStyle name="Vírgula 7 5 2 3 2 5" xfId="44912"/>
    <cellStyle name="Vírgula 7 5 2 3 2 6" xfId="22786"/>
    <cellStyle name="Vírgula 7 5 2 3 3" xfId="19340"/>
    <cellStyle name="Vírgula 7 5 2 3 3 2" xfId="33451"/>
    <cellStyle name="Vírgula 7 5 2 3 3 2 2" xfId="42594"/>
    <cellStyle name="Vírgula 7 5 2 3 3 3" xfId="38023"/>
    <cellStyle name="Vírgula 7 5 2 3 3 4" xfId="28880"/>
    <cellStyle name="Vírgula 7 5 2 3 3 5" xfId="46055"/>
    <cellStyle name="Vírgula 7 5 2 3 3 6" xfId="24307"/>
    <cellStyle name="Vírgula 7 5 2 3 4" xfId="30410"/>
    <cellStyle name="Vírgula 7 5 2 3 4 2" xfId="39553"/>
    <cellStyle name="Vírgula 7 5 2 3 5" xfId="34982"/>
    <cellStyle name="Vírgula 7 5 2 3 6" xfId="25839"/>
    <cellStyle name="Vírgula 7 5 2 3 7" xfId="43770"/>
    <cellStyle name="Vírgula 7 5 2 3 8" xfId="21266"/>
    <cellStyle name="Vírgula 7 5 2 4" xfId="8363"/>
    <cellStyle name="Vírgula 7 5 2 4 2" xfId="30917"/>
    <cellStyle name="Vírgula 7 5 2 4 2 2" xfId="40060"/>
    <cellStyle name="Vírgula 7 5 2 4 3" xfId="35489"/>
    <cellStyle name="Vírgula 7 5 2 4 4" xfId="26346"/>
    <cellStyle name="Vírgula 7 5 2 4 5" xfId="44151"/>
    <cellStyle name="Vírgula 7 5 2 4 6" xfId="21773"/>
    <cellStyle name="Vírgula 7 5 2 5" xfId="14953"/>
    <cellStyle name="Vírgula 7 5 2 5 2" xfId="32438"/>
    <cellStyle name="Vírgula 7 5 2 5 2 2" xfId="41581"/>
    <cellStyle name="Vírgula 7 5 2 5 3" xfId="37010"/>
    <cellStyle name="Vírgula 7 5 2 5 4" xfId="27867"/>
    <cellStyle name="Vírgula 7 5 2 5 5" xfId="45294"/>
    <cellStyle name="Vírgula 7 5 2 5 6" xfId="23294"/>
    <cellStyle name="Vírgula 7 5 2 6" xfId="29397"/>
    <cellStyle name="Vírgula 7 5 2 6 2" xfId="38540"/>
    <cellStyle name="Vírgula 7 5 2 7" xfId="33969"/>
    <cellStyle name="Vírgula 7 5 2 8" xfId="24826"/>
    <cellStyle name="Vírgula 7 5 2 9" xfId="43009"/>
    <cellStyle name="Vírgula 7 5 3" xfId="2863"/>
    <cellStyle name="Vírgula 7 5 3 2" xfId="9453"/>
    <cellStyle name="Vírgula 7 5 3 2 2" xfId="31171"/>
    <cellStyle name="Vírgula 7 5 3 2 2 2" xfId="40314"/>
    <cellStyle name="Vírgula 7 5 3 2 3" xfId="35743"/>
    <cellStyle name="Vírgula 7 5 3 2 4" xfId="26600"/>
    <cellStyle name="Vírgula 7 5 3 2 5" xfId="44342"/>
    <cellStyle name="Vírgula 7 5 3 2 6" xfId="22027"/>
    <cellStyle name="Vírgula 7 5 3 3" xfId="16043"/>
    <cellStyle name="Vírgula 7 5 3 3 2" xfId="32692"/>
    <cellStyle name="Vírgula 7 5 3 3 2 2" xfId="41835"/>
    <cellStyle name="Vírgula 7 5 3 3 3" xfId="37264"/>
    <cellStyle name="Vírgula 7 5 3 3 4" xfId="28121"/>
    <cellStyle name="Vírgula 7 5 3 3 5" xfId="45485"/>
    <cellStyle name="Vírgula 7 5 3 3 6" xfId="23548"/>
    <cellStyle name="Vírgula 7 5 3 4" xfId="29651"/>
    <cellStyle name="Vírgula 7 5 3 4 2" xfId="38794"/>
    <cellStyle name="Vírgula 7 5 3 5" xfId="34223"/>
    <cellStyle name="Vírgula 7 5 3 6" xfId="25080"/>
    <cellStyle name="Vírgula 7 5 3 7" xfId="43200"/>
    <cellStyle name="Vírgula 7 5 3 8" xfId="20507"/>
    <cellStyle name="Vírgula 7 5 4" xfId="5061"/>
    <cellStyle name="Vírgula 7 5 4 2" xfId="11651"/>
    <cellStyle name="Vírgula 7 5 4 2 2" xfId="31677"/>
    <cellStyle name="Vírgula 7 5 4 2 2 2" xfId="40820"/>
    <cellStyle name="Vírgula 7 5 4 2 3" xfId="36249"/>
    <cellStyle name="Vírgula 7 5 4 2 4" xfId="27106"/>
    <cellStyle name="Vírgula 7 5 4 2 5" xfId="44722"/>
    <cellStyle name="Vírgula 7 5 4 2 6" xfId="22533"/>
    <cellStyle name="Vírgula 7 5 4 3" xfId="18241"/>
    <cellStyle name="Vírgula 7 5 4 3 2" xfId="33198"/>
    <cellStyle name="Vírgula 7 5 4 3 2 2" xfId="42341"/>
    <cellStyle name="Vírgula 7 5 4 3 3" xfId="37770"/>
    <cellStyle name="Vírgula 7 5 4 3 4" xfId="28627"/>
    <cellStyle name="Vírgula 7 5 4 3 5" xfId="45865"/>
    <cellStyle name="Vírgula 7 5 4 3 6" xfId="24054"/>
    <cellStyle name="Vírgula 7 5 4 4" xfId="30157"/>
    <cellStyle name="Vírgula 7 5 4 4 2" xfId="39300"/>
    <cellStyle name="Vírgula 7 5 4 5" xfId="34729"/>
    <cellStyle name="Vírgula 7 5 4 6" xfId="25586"/>
    <cellStyle name="Vírgula 7 5 4 7" xfId="43580"/>
    <cellStyle name="Vírgula 7 5 4 8" xfId="21013"/>
    <cellStyle name="Vírgula 7 5 5" xfId="7264"/>
    <cellStyle name="Vírgula 7 5 5 2" xfId="30664"/>
    <cellStyle name="Vírgula 7 5 5 2 2" xfId="39807"/>
    <cellStyle name="Vírgula 7 5 5 3" xfId="35236"/>
    <cellStyle name="Vírgula 7 5 5 4" xfId="26093"/>
    <cellStyle name="Vírgula 7 5 5 5" xfId="43961"/>
    <cellStyle name="Vírgula 7 5 5 6" xfId="21520"/>
    <cellStyle name="Vírgula 7 5 6" xfId="13854"/>
    <cellStyle name="Vírgula 7 5 6 2" xfId="32185"/>
    <cellStyle name="Vírgula 7 5 6 2 2" xfId="41328"/>
    <cellStyle name="Vírgula 7 5 6 3" xfId="36757"/>
    <cellStyle name="Vírgula 7 5 6 4" xfId="27614"/>
    <cellStyle name="Vírgula 7 5 6 5" xfId="45104"/>
    <cellStyle name="Vírgula 7 5 6 6" xfId="23041"/>
    <cellStyle name="Vírgula 7 5 7" xfId="29143"/>
    <cellStyle name="Vírgula 7 5 7 2" xfId="38286"/>
    <cellStyle name="Vírgula 7 5 8" xfId="33715"/>
    <cellStyle name="Vírgula 7 5 9" xfId="24572"/>
    <cellStyle name="Vírgula 7 6" xfId="1199"/>
    <cellStyle name="Vírgula 7 6 10" xfId="20121"/>
    <cellStyle name="Vírgula 7 6 2" xfId="3390"/>
    <cellStyle name="Vírgula 7 6 2 2" xfId="9980"/>
    <cellStyle name="Vírgula 7 6 2 2 2" xfId="31292"/>
    <cellStyle name="Vírgula 7 6 2 2 2 2" xfId="40435"/>
    <cellStyle name="Vírgula 7 6 2 2 3" xfId="35864"/>
    <cellStyle name="Vírgula 7 6 2 2 4" xfId="26721"/>
    <cellStyle name="Vírgula 7 6 2 2 5" xfId="44433"/>
    <cellStyle name="Vírgula 7 6 2 2 6" xfId="22148"/>
    <cellStyle name="Vírgula 7 6 2 3" xfId="16570"/>
    <cellStyle name="Vírgula 7 6 2 3 2" xfId="32813"/>
    <cellStyle name="Vírgula 7 6 2 3 2 2" xfId="41956"/>
    <cellStyle name="Vírgula 7 6 2 3 3" xfId="37385"/>
    <cellStyle name="Vírgula 7 6 2 3 4" xfId="28242"/>
    <cellStyle name="Vírgula 7 6 2 3 5" xfId="45576"/>
    <cellStyle name="Vírgula 7 6 2 3 6" xfId="23669"/>
    <cellStyle name="Vírgula 7 6 2 4" xfId="29772"/>
    <cellStyle name="Vírgula 7 6 2 4 2" xfId="38915"/>
    <cellStyle name="Vírgula 7 6 2 5" xfId="34344"/>
    <cellStyle name="Vírgula 7 6 2 6" xfId="25201"/>
    <cellStyle name="Vírgula 7 6 2 7" xfId="43291"/>
    <cellStyle name="Vírgula 7 6 2 8" xfId="20628"/>
    <cellStyle name="Vírgula 7 6 3" xfId="5588"/>
    <cellStyle name="Vírgula 7 6 3 2" xfId="12178"/>
    <cellStyle name="Vírgula 7 6 3 2 2" xfId="31798"/>
    <cellStyle name="Vírgula 7 6 3 2 2 2" xfId="40941"/>
    <cellStyle name="Vírgula 7 6 3 2 3" xfId="36370"/>
    <cellStyle name="Vírgula 7 6 3 2 4" xfId="27227"/>
    <cellStyle name="Vírgula 7 6 3 2 5" xfId="44813"/>
    <cellStyle name="Vírgula 7 6 3 2 6" xfId="22654"/>
    <cellStyle name="Vírgula 7 6 3 3" xfId="18768"/>
    <cellStyle name="Vírgula 7 6 3 3 2" xfId="33319"/>
    <cellStyle name="Vírgula 7 6 3 3 2 2" xfId="42462"/>
    <cellStyle name="Vírgula 7 6 3 3 3" xfId="37891"/>
    <cellStyle name="Vírgula 7 6 3 3 4" xfId="28748"/>
    <cellStyle name="Vírgula 7 6 3 3 5" xfId="45956"/>
    <cellStyle name="Vírgula 7 6 3 3 6" xfId="24175"/>
    <cellStyle name="Vírgula 7 6 3 4" xfId="30278"/>
    <cellStyle name="Vírgula 7 6 3 4 2" xfId="39421"/>
    <cellStyle name="Vírgula 7 6 3 5" xfId="34850"/>
    <cellStyle name="Vírgula 7 6 3 6" xfId="25707"/>
    <cellStyle name="Vírgula 7 6 3 7" xfId="43671"/>
    <cellStyle name="Vírgula 7 6 3 8" xfId="21134"/>
    <cellStyle name="Vírgula 7 6 4" xfId="7791"/>
    <cellStyle name="Vírgula 7 6 4 2" xfId="30785"/>
    <cellStyle name="Vírgula 7 6 4 2 2" xfId="39928"/>
    <cellStyle name="Vírgula 7 6 4 3" xfId="35357"/>
    <cellStyle name="Vírgula 7 6 4 4" xfId="26214"/>
    <cellStyle name="Vírgula 7 6 4 5" xfId="44052"/>
    <cellStyle name="Vírgula 7 6 4 6" xfId="21641"/>
    <cellStyle name="Vírgula 7 6 5" xfId="14381"/>
    <cellStyle name="Vírgula 7 6 5 2" xfId="32306"/>
    <cellStyle name="Vírgula 7 6 5 2 2" xfId="41449"/>
    <cellStyle name="Vírgula 7 6 5 3" xfId="36878"/>
    <cellStyle name="Vírgula 7 6 5 4" xfId="27735"/>
    <cellStyle name="Vírgula 7 6 5 5" xfId="45195"/>
    <cellStyle name="Vírgula 7 6 5 6" xfId="23162"/>
    <cellStyle name="Vírgula 7 6 6" xfId="29265"/>
    <cellStyle name="Vírgula 7 6 6 2" xfId="38408"/>
    <cellStyle name="Vírgula 7 6 7" xfId="33837"/>
    <cellStyle name="Vírgula 7 6 8" xfId="24694"/>
    <cellStyle name="Vírgula 7 6 9" xfId="42910"/>
    <cellStyle name="Vírgula 7 7" xfId="2312"/>
    <cellStyle name="Vírgula 7 7 2" xfId="8902"/>
    <cellStyle name="Vírgula 7 7 2 2" xfId="31042"/>
    <cellStyle name="Vírgula 7 7 2 2 2" xfId="40185"/>
    <cellStyle name="Vírgula 7 7 2 3" xfId="35614"/>
    <cellStyle name="Vírgula 7 7 2 4" xfId="26471"/>
    <cellStyle name="Vírgula 7 7 2 5" xfId="44245"/>
    <cellStyle name="Vírgula 7 7 2 6" xfId="21898"/>
    <cellStyle name="Vírgula 7 7 3" xfId="15492"/>
    <cellStyle name="Vírgula 7 7 3 2" xfId="32563"/>
    <cellStyle name="Vírgula 7 7 3 2 2" xfId="41706"/>
    <cellStyle name="Vírgula 7 7 3 3" xfId="37135"/>
    <cellStyle name="Vírgula 7 7 3 4" xfId="27992"/>
    <cellStyle name="Vírgula 7 7 3 5" xfId="45388"/>
    <cellStyle name="Vírgula 7 7 3 6" xfId="23419"/>
    <cellStyle name="Vírgula 7 7 4" xfId="29522"/>
    <cellStyle name="Vírgula 7 7 4 2" xfId="38665"/>
    <cellStyle name="Vírgula 7 7 5" xfId="34094"/>
    <cellStyle name="Vírgula 7 7 6" xfId="24951"/>
    <cellStyle name="Vírgula 7 7 7" xfId="43103"/>
    <cellStyle name="Vírgula 7 7 8" xfId="20378"/>
    <cellStyle name="Vírgula 7 8" xfId="4477"/>
    <cellStyle name="Vírgula 7 8 2" xfId="11067"/>
    <cellStyle name="Vírgula 7 8 2 2" xfId="31545"/>
    <cellStyle name="Vírgula 7 8 2 2 2" xfId="40688"/>
    <cellStyle name="Vírgula 7 8 2 3" xfId="36117"/>
    <cellStyle name="Vírgula 7 8 2 4" xfId="26974"/>
    <cellStyle name="Vírgula 7 8 2 5" xfId="44623"/>
    <cellStyle name="Vírgula 7 8 2 6" xfId="22401"/>
    <cellStyle name="Vírgula 7 8 3" xfId="17657"/>
    <cellStyle name="Vírgula 7 8 3 2" xfId="33066"/>
    <cellStyle name="Vírgula 7 8 3 2 2" xfId="42209"/>
    <cellStyle name="Vírgula 7 8 3 3" xfId="37638"/>
    <cellStyle name="Vírgula 7 8 3 4" xfId="28495"/>
    <cellStyle name="Vírgula 7 8 3 5" xfId="45766"/>
    <cellStyle name="Vírgula 7 8 3 6" xfId="23922"/>
    <cellStyle name="Vírgula 7 8 4" xfId="30025"/>
    <cellStyle name="Vírgula 7 8 4 2" xfId="39168"/>
    <cellStyle name="Vírgula 7 8 5" xfId="34597"/>
    <cellStyle name="Vírgula 7 8 6" xfId="25454"/>
    <cellStyle name="Vírgula 7 8 7" xfId="43481"/>
    <cellStyle name="Vírgula 7 8 8" xfId="20881"/>
    <cellStyle name="Vírgula 7 9" xfId="6701"/>
    <cellStyle name="Vírgula 7 9 2" xfId="30535"/>
    <cellStyle name="Vírgula 7 9 2 2" xfId="39678"/>
    <cellStyle name="Vírgula 7 9 3" xfId="35107"/>
    <cellStyle name="Vírgula 7 9 4" xfId="25964"/>
    <cellStyle name="Vírgula 7 9 5" xfId="43864"/>
    <cellStyle name="Vírgula 7 9 6" xfId="21391"/>
    <cellStyle name="Vírgula 8" xfId="109"/>
    <cellStyle name="Vírgula 8 10" xfId="29012"/>
    <cellStyle name="Vírgula 8 10 2" xfId="38155"/>
    <cellStyle name="Vírgula 8 11" xfId="33584"/>
    <cellStyle name="Vírgula 8 12" xfId="24441"/>
    <cellStyle name="Vírgula 8 13" xfId="42722"/>
    <cellStyle name="Vírgula 8 14" xfId="19868"/>
    <cellStyle name="Vírgula 8 2" xfId="215"/>
    <cellStyle name="Vírgula 8 2 10" xfId="33613"/>
    <cellStyle name="Vírgula 8 2 11" xfId="24470"/>
    <cellStyle name="Vírgula 8 2 12" xfId="42743"/>
    <cellStyle name="Vírgula 8 2 13" xfId="19897"/>
    <cellStyle name="Vírgula 8 2 2" xfId="476"/>
    <cellStyle name="Vírgula 8 2 2 10" xfId="24532"/>
    <cellStyle name="Vírgula 8 2 2 11" xfId="42789"/>
    <cellStyle name="Vírgula 8 2 2 12" xfId="19959"/>
    <cellStyle name="Vírgula 8 2 2 2" xfId="1031"/>
    <cellStyle name="Vírgula 8 2 2 2 10" xfId="42886"/>
    <cellStyle name="Vírgula 8 2 2 2 11" xfId="20088"/>
    <cellStyle name="Vírgula 8 2 2 2 2" xfId="2134"/>
    <cellStyle name="Vírgula 8 2 2 2 2 10" xfId="20342"/>
    <cellStyle name="Vírgula 8 2 2 2 2 2" xfId="4324"/>
    <cellStyle name="Vírgula 8 2 2 2 2 2 2" xfId="10914"/>
    <cellStyle name="Vírgula 8 2 2 2 2 2 2 2" xfId="31513"/>
    <cellStyle name="Vírgula 8 2 2 2 2 2 2 2 2" xfId="40656"/>
    <cellStyle name="Vírgula 8 2 2 2 2 2 2 3" xfId="36085"/>
    <cellStyle name="Vírgula 8 2 2 2 2 2 2 4" xfId="26942"/>
    <cellStyle name="Vírgula 8 2 2 2 2 2 2 5" xfId="44599"/>
    <cellStyle name="Vírgula 8 2 2 2 2 2 2 6" xfId="22369"/>
    <cellStyle name="Vírgula 8 2 2 2 2 2 3" xfId="17504"/>
    <cellStyle name="Vírgula 8 2 2 2 2 2 3 2" xfId="33034"/>
    <cellStyle name="Vírgula 8 2 2 2 2 2 3 2 2" xfId="42177"/>
    <cellStyle name="Vírgula 8 2 2 2 2 2 3 3" xfId="37606"/>
    <cellStyle name="Vírgula 8 2 2 2 2 2 3 4" xfId="28463"/>
    <cellStyle name="Vírgula 8 2 2 2 2 2 3 5" xfId="45742"/>
    <cellStyle name="Vírgula 8 2 2 2 2 2 3 6" xfId="23890"/>
    <cellStyle name="Vírgula 8 2 2 2 2 2 4" xfId="29993"/>
    <cellStyle name="Vírgula 8 2 2 2 2 2 4 2" xfId="39136"/>
    <cellStyle name="Vírgula 8 2 2 2 2 2 5" xfId="34565"/>
    <cellStyle name="Vírgula 8 2 2 2 2 2 6" xfId="25422"/>
    <cellStyle name="Vírgula 8 2 2 2 2 2 7" xfId="43457"/>
    <cellStyle name="Vírgula 8 2 2 2 2 2 8" xfId="20849"/>
    <cellStyle name="Vírgula 8 2 2 2 2 3" xfId="6522"/>
    <cellStyle name="Vírgula 8 2 2 2 2 3 2" xfId="13112"/>
    <cellStyle name="Vírgula 8 2 2 2 2 3 2 2" xfId="32019"/>
    <cellStyle name="Vírgula 8 2 2 2 2 3 2 2 2" xfId="41162"/>
    <cellStyle name="Vírgula 8 2 2 2 2 3 2 3" xfId="36591"/>
    <cellStyle name="Vírgula 8 2 2 2 2 3 2 4" xfId="27448"/>
    <cellStyle name="Vírgula 8 2 2 2 2 3 2 5" xfId="44979"/>
    <cellStyle name="Vírgula 8 2 2 2 2 3 2 6" xfId="22875"/>
    <cellStyle name="Vírgula 8 2 2 2 2 3 3" xfId="19702"/>
    <cellStyle name="Vírgula 8 2 2 2 2 3 3 2" xfId="33540"/>
    <cellStyle name="Vírgula 8 2 2 2 2 3 3 2 2" xfId="42683"/>
    <cellStyle name="Vírgula 8 2 2 2 2 3 3 3" xfId="38112"/>
    <cellStyle name="Vírgula 8 2 2 2 2 3 3 4" xfId="28969"/>
    <cellStyle name="Vírgula 8 2 2 2 2 3 3 5" xfId="46122"/>
    <cellStyle name="Vírgula 8 2 2 2 2 3 3 6" xfId="24396"/>
    <cellStyle name="Vírgula 8 2 2 2 2 3 4" xfId="30499"/>
    <cellStyle name="Vírgula 8 2 2 2 2 3 4 2" xfId="39642"/>
    <cellStyle name="Vírgula 8 2 2 2 2 3 5" xfId="35071"/>
    <cellStyle name="Vírgula 8 2 2 2 2 3 6" xfId="25928"/>
    <cellStyle name="Vírgula 8 2 2 2 2 3 7" xfId="43837"/>
    <cellStyle name="Vírgula 8 2 2 2 2 3 8" xfId="21355"/>
    <cellStyle name="Vírgula 8 2 2 2 2 4" xfId="8725"/>
    <cellStyle name="Vírgula 8 2 2 2 2 4 2" xfId="31006"/>
    <cellStyle name="Vírgula 8 2 2 2 2 4 2 2" xfId="40149"/>
    <cellStyle name="Vírgula 8 2 2 2 2 4 3" xfId="35578"/>
    <cellStyle name="Vírgula 8 2 2 2 2 4 4" xfId="26435"/>
    <cellStyle name="Vírgula 8 2 2 2 2 4 5" xfId="44218"/>
    <cellStyle name="Vírgula 8 2 2 2 2 4 6" xfId="21862"/>
    <cellStyle name="Vírgula 8 2 2 2 2 5" xfId="15315"/>
    <cellStyle name="Vírgula 8 2 2 2 2 5 2" xfId="32527"/>
    <cellStyle name="Vírgula 8 2 2 2 2 5 2 2" xfId="41670"/>
    <cellStyle name="Vírgula 8 2 2 2 2 5 3" xfId="37099"/>
    <cellStyle name="Vírgula 8 2 2 2 2 5 4" xfId="27956"/>
    <cellStyle name="Vírgula 8 2 2 2 2 5 5" xfId="45361"/>
    <cellStyle name="Vírgula 8 2 2 2 2 5 6" xfId="23383"/>
    <cellStyle name="Vírgula 8 2 2 2 2 6" xfId="29486"/>
    <cellStyle name="Vírgula 8 2 2 2 2 6 2" xfId="38629"/>
    <cellStyle name="Vírgula 8 2 2 2 2 7" xfId="34058"/>
    <cellStyle name="Vírgula 8 2 2 2 2 8" xfId="24915"/>
    <cellStyle name="Vírgula 8 2 2 2 2 9" xfId="43076"/>
    <cellStyle name="Vírgula 8 2 2 2 3" xfId="3225"/>
    <cellStyle name="Vírgula 8 2 2 2 3 2" xfId="9815"/>
    <cellStyle name="Vírgula 8 2 2 2 3 2 2" xfId="31260"/>
    <cellStyle name="Vírgula 8 2 2 2 3 2 2 2" xfId="40403"/>
    <cellStyle name="Vírgula 8 2 2 2 3 2 3" xfId="35832"/>
    <cellStyle name="Vírgula 8 2 2 2 3 2 4" xfId="26689"/>
    <cellStyle name="Vírgula 8 2 2 2 3 2 5" xfId="44409"/>
    <cellStyle name="Vírgula 8 2 2 2 3 2 6" xfId="22116"/>
    <cellStyle name="Vírgula 8 2 2 2 3 3" xfId="16405"/>
    <cellStyle name="Vírgula 8 2 2 2 3 3 2" xfId="32781"/>
    <cellStyle name="Vírgula 8 2 2 2 3 3 2 2" xfId="41924"/>
    <cellStyle name="Vírgula 8 2 2 2 3 3 3" xfId="37353"/>
    <cellStyle name="Vírgula 8 2 2 2 3 3 4" xfId="28210"/>
    <cellStyle name="Vírgula 8 2 2 2 3 3 5" xfId="45552"/>
    <cellStyle name="Vírgula 8 2 2 2 3 3 6" xfId="23637"/>
    <cellStyle name="Vírgula 8 2 2 2 3 4" xfId="29740"/>
    <cellStyle name="Vírgula 8 2 2 2 3 4 2" xfId="38883"/>
    <cellStyle name="Vírgula 8 2 2 2 3 5" xfId="34312"/>
    <cellStyle name="Vírgula 8 2 2 2 3 6" xfId="25169"/>
    <cellStyle name="Vírgula 8 2 2 2 3 7" xfId="43267"/>
    <cellStyle name="Vírgula 8 2 2 2 3 8" xfId="20596"/>
    <cellStyle name="Vírgula 8 2 2 2 4" xfId="5423"/>
    <cellStyle name="Vírgula 8 2 2 2 4 2" xfId="12013"/>
    <cellStyle name="Vírgula 8 2 2 2 4 2 2" xfId="31766"/>
    <cellStyle name="Vírgula 8 2 2 2 4 2 2 2" xfId="40909"/>
    <cellStyle name="Vírgula 8 2 2 2 4 2 3" xfId="36338"/>
    <cellStyle name="Vírgula 8 2 2 2 4 2 4" xfId="27195"/>
    <cellStyle name="Vírgula 8 2 2 2 4 2 5" xfId="44789"/>
    <cellStyle name="Vírgula 8 2 2 2 4 2 6" xfId="22622"/>
    <cellStyle name="Vírgula 8 2 2 2 4 3" xfId="18603"/>
    <cellStyle name="Vírgula 8 2 2 2 4 3 2" xfId="33287"/>
    <cellStyle name="Vírgula 8 2 2 2 4 3 2 2" xfId="42430"/>
    <cellStyle name="Vírgula 8 2 2 2 4 3 3" xfId="37859"/>
    <cellStyle name="Vírgula 8 2 2 2 4 3 4" xfId="28716"/>
    <cellStyle name="Vírgula 8 2 2 2 4 3 5" xfId="45932"/>
    <cellStyle name="Vírgula 8 2 2 2 4 3 6" xfId="24143"/>
    <cellStyle name="Vírgula 8 2 2 2 4 4" xfId="30246"/>
    <cellStyle name="Vírgula 8 2 2 2 4 4 2" xfId="39389"/>
    <cellStyle name="Vírgula 8 2 2 2 4 5" xfId="34818"/>
    <cellStyle name="Vírgula 8 2 2 2 4 6" xfId="25675"/>
    <cellStyle name="Vírgula 8 2 2 2 4 7" xfId="43647"/>
    <cellStyle name="Vírgula 8 2 2 2 4 8" xfId="21102"/>
    <cellStyle name="Vírgula 8 2 2 2 5" xfId="7626"/>
    <cellStyle name="Vírgula 8 2 2 2 5 2" xfId="30753"/>
    <cellStyle name="Vírgula 8 2 2 2 5 2 2" xfId="39896"/>
    <cellStyle name="Vírgula 8 2 2 2 5 3" xfId="35325"/>
    <cellStyle name="Vírgula 8 2 2 2 5 4" xfId="26182"/>
    <cellStyle name="Vírgula 8 2 2 2 5 5" xfId="44028"/>
    <cellStyle name="Vírgula 8 2 2 2 5 6" xfId="21609"/>
    <cellStyle name="Vírgula 8 2 2 2 6" xfId="14216"/>
    <cellStyle name="Vírgula 8 2 2 2 6 2" xfId="32274"/>
    <cellStyle name="Vírgula 8 2 2 2 6 2 2" xfId="41417"/>
    <cellStyle name="Vírgula 8 2 2 2 6 3" xfId="36846"/>
    <cellStyle name="Vírgula 8 2 2 2 6 4" xfId="27703"/>
    <cellStyle name="Vírgula 8 2 2 2 6 5" xfId="45171"/>
    <cellStyle name="Vírgula 8 2 2 2 6 6" xfId="23130"/>
    <cellStyle name="Vírgula 8 2 2 2 7" xfId="29232"/>
    <cellStyle name="Vírgula 8 2 2 2 7 2" xfId="38375"/>
    <cellStyle name="Vírgula 8 2 2 2 8" xfId="33804"/>
    <cellStyle name="Vírgula 8 2 2 2 9" xfId="24661"/>
    <cellStyle name="Vírgula 8 2 2 3" xfId="1582"/>
    <cellStyle name="Vírgula 8 2 2 3 10" xfId="20213"/>
    <cellStyle name="Vírgula 8 2 2 3 2" xfId="3773"/>
    <cellStyle name="Vírgula 8 2 2 3 2 2" xfId="10363"/>
    <cellStyle name="Vírgula 8 2 2 3 2 2 2" xfId="31384"/>
    <cellStyle name="Vírgula 8 2 2 3 2 2 2 2" xfId="40527"/>
    <cellStyle name="Vírgula 8 2 2 3 2 2 3" xfId="35956"/>
    <cellStyle name="Vírgula 8 2 2 3 2 2 4" xfId="26813"/>
    <cellStyle name="Vírgula 8 2 2 3 2 2 5" xfId="44502"/>
    <cellStyle name="Vírgula 8 2 2 3 2 2 6" xfId="22240"/>
    <cellStyle name="Vírgula 8 2 2 3 2 3" xfId="16953"/>
    <cellStyle name="Vírgula 8 2 2 3 2 3 2" xfId="32905"/>
    <cellStyle name="Vírgula 8 2 2 3 2 3 2 2" xfId="42048"/>
    <cellStyle name="Vírgula 8 2 2 3 2 3 3" xfId="37477"/>
    <cellStyle name="Vírgula 8 2 2 3 2 3 4" xfId="28334"/>
    <cellStyle name="Vírgula 8 2 2 3 2 3 5" xfId="45645"/>
    <cellStyle name="Vírgula 8 2 2 3 2 3 6" xfId="23761"/>
    <cellStyle name="Vírgula 8 2 2 3 2 4" xfId="29864"/>
    <cellStyle name="Vírgula 8 2 2 3 2 4 2" xfId="39007"/>
    <cellStyle name="Vírgula 8 2 2 3 2 5" xfId="34436"/>
    <cellStyle name="Vírgula 8 2 2 3 2 6" xfId="25293"/>
    <cellStyle name="Vírgula 8 2 2 3 2 7" xfId="43360"/>
    <cellStyle name="Vírgula 8 2 2 3 2 8" xfId="20720"/>
    <cellStyle name="Vírgula 8 2 2 3 3" xfId="5971"/>
    <cellStyle name="Vírgula 8 2 2 3 3 2" xfId="12561"/>
    <cellStyle name="Vírgula 8 2 2 3 3 2 2" xfId="31890"/>
    <cellStyle name="Vírgula 8 2 2 3 3 2 2 2" xfId="41033"/>
    <cellStyle name="Vírgula 8 2 2 3 3 2 3" xfId="36462"/>
    <cellStyle name="Vírgula 8 2 2 3 3 2 4" xfId="27319"/>
    <cellStyle name="Vírgula 8 2 2 3 3 2 5" xfId="44882"/>
    <cellStyle name="Vírgula 8 2 2 3 3 2 6" xfId="22746"/>
    <cellStyle name="Vírgula 8 2 2 3 3 3" xfId="19151"/>
    <cellStyle name="Vírgula 8 2 2 3 3 3 2" xfId="33411"/>
    <cellStyle name="Vírgula 8 2 2 3 3 3 2 2" xfId="42554"/>
    <cellStyle name="Vírgula 8 2 2 3 3 3 3" xfId="37983"/>
    <cellStyle name="Vírgula 8 2 2 3 3 3 4" xfId="28840"/>
    <cellStyle name="Vírgula 8 2 2 3 3 3 5" xfId="46025"/>
    <cellStyle name="Vírgula 8 2 2 3 3 3 6" xfId="24267"/>
    <cellStyle name="Vírgula 8 2 2 3 3 4" xfId="30370"/>
    <cellStyle name="Vírgula 8 2 2 3 3 4 2" xfId="39513"/>
    <cellStyle name="Vírgula 8 2 2 3 3 5" xfId="34942"/>
    <cellStyle name="Vírgula 8 2 2 3 3 6" xfId="25799"/>
    <cellStyle name="Vírgula 8 2 2 3 3 7" xfId="43740"/>
    <cellStyle name="Vírgula 8 2 2 3 3 8" xfId="21226"/>
    <cellStyle name="Vírgula 8 2 2 3 4" xfId="8174"/>
    <cellStyle name="Vírgula 8 2 2 3 4 2" xfId="30877"/>
    <cellStyle name="Vírgula 8 2 2 3 4 2 2" xfId="40020"/>
    <cellStyle name="Vírgula 8 2 2 3 4 3" xfId="35449"/>
    <cellStyle name="Vírgula 8 2 2 3 4 4" xfId="26306"/>
    <cellStyle name="Vírgula 8 2 2 3 4 5" xfId="44121"/>
    <cellStyle name="Vírgula 8 2 2 3 4 6" xfId="21733"/>
    <cellStyle name="Vírgula 8 2 2 3 5" xfId="14764"/>
    <cellStyle name="Vírgula 8 2 2 3 5 2" xfId="32398"/>
    <cellStyle name="Vírgula 8 2 2 3 5 2 2" xfId="41541"/>
    <cellStyle name="Vírgula 8 2 2 3 5 3" xfId="36970"/>
    <cellStyle name="Vírgula 8 2 2 3 5 4" xfId="27827"/>
    <cellStyle name="Vírgula 8 2 2 3 5 5" xfId="45264"/>
    <cellStyle name="Vírgula 8 2 2 3 5 6" xfId="23254"/>
    <cellStyle name="Vírgula 8 2 2 3 6" xfId="29357"/>
    <cellStyle name="Vírgula 8 2 2 3 6 2" xfId="38500"/>
    <cellStyle name="Vírgula 8 2 2 3 7" xfId="33929"/>
    <cellStyle name="Vírgula 8 2 2 3 8" xfId="24786"/>
    <cellStyle name="Vírgula 8 2 2 3 9" xfId="42979"/>
    <cellStyle name="Vírgula 8 2 2 4" xfId="2674"/>
    <cellStyle name="Vírgula 8 2 2 4 2" xfId="9264"/>
    <cellStyle name="Vírgula 8 2 2 4 2 2" xfId="31131"/>
    <cellStyle name="Vírgula 8 2 2 4 2 2 2" xfId="40274"/>
    <cellStyle name="Vírgula 8 2 2 4 2 3" xfId="35703"/>
    <cellStyle name="Vírgula 8 2 2 4 2 4" xfId="26560"/>
    <cellStyle name="Vírgula 8 2 2 4 2 5" xfId="44312"/>
    <cellStyle name="Vírgula 8 2 2 4 2 6" xfId="21987"/>
    <cellStyle name="Vírgula 8 2 2 4 3" xfId="15854"/>
    <cellStyle name="Vírgula 8 2 2 4 3 2" xfId="32652"/>
    <cellStyle name="Vírgula 8 2 2 4 3 2 2" xfId="41795"/>
    <cellStyle name="Vírgula 8 2 2 4 3 3" xfId="37224"/>
    <cellStyle name="Vírgula 8 2 2 4 3 4" xfId="28081"/>
    <cellStyle name="Vírgula 8 2 2 4 3 5" xfId="45455"/>
    <cellStyle name="Vírgula 8 2 2 4 3 6" xfId="23508"/>
    <cellStyle name="Vírgula 8 2 2 4 4" xfId="29611"/>
    <cellStyle name="Vírgula 8 2 2 4 4 2" xfId="38754"/>
    <cellStyle name="Vírgula 8 2 2 4 5" xfId="34183"/>
    <cellStyle name="Vírgula 8 2 2 4 6" xfId="25040"/>
    <cellStyle name="Vírgula 8 2 2 4 7" xfId="43170"/>
    <cellStyle name="Vírgula 8 2 2 4 8" xfId="20467"/>
    <cellStyle name="Vírgula 8 2 2 5" xfId="4860"/>
    <cellStyle name="Vírgula 8 2 2 5 2" xfId="11450"/>
    <cellStyle name="Vírgula 8 2 2 5 2 2" xfId="31637"/>
    <cellStyle name="Vírgula 8 2 2 5 2 2 2" xfId="40780"/>
    <cellStyle name="Vírgula 8 2 2 5 2 3" xfId="36209"/>
    <cellStyle name="Vírgula 8 2 2 5 2 4" xfId="27066"/>
    <cellStyle name="Vírgula 8 2 2 5 2 5" xfId="44692"/>
    <cellStyle name="Vírgula 8 2 2 5 2 6" xfId="22493"/>
    <cellStyle name="Vírgula 8 2 2 5 3" xfId="18040"/>
    <cellStyle name="Vírgula 8 2 2 5 3 2" xfId="33158"/>
    <cellStyle name="Vírgula 8 2 2 5 3 2 2" xfId="42301"/>
    <cellStyle name="Vírgula 8 2 2 5 3 3" xfId="37730"/>
    <cellStyle name="Vírgula 8 2 2 5 3 4" xfId="28587"/>
    <cellStyle name="Vírgula 8 2 2 5 3 5" xfId="45835"/>
    <cellStyle name="Vírgula 8 2 2 5 3 6" xfId="24014"/>
    <cellStyle name="Vírgula 8 2 2 5 4" xfId="30117"/>
    <cellStyle name="Vírgula 8 2 2 5 4 2" xfId="39260"/>
    <cellStyle name="Vírgula 8 2 2 5 5" xfId="34689"/>
    <cellStyle name="Vírgula 8 2 2 5 6" xfId="25546"/>
    <cellStyle name="Vírgula 8 2 2 5 7" xfId="43550"/>
    <cellStyle name="Vírgula 8 2 2 5 8" xfId="20973"/>
    <cellStyle name="Vírgula 8 2 2 6" xfId="7063"/>
    <cellStyle name="Vírgula 8 2 2 6 2" xfId="30624"/>
    <cellStyle name="Vírgula 8 2 2 6 2 2" xfId="39767"/>
    <cellStyle name="Vírgula 8 2 2 6 3" xfId="35196"/>
    <cellStyle name="Vírgula 8 2 2 6 4" xfId="26053"/>
    <cellStyle name="Vírgula 8 2 2 6 5" xfId="43931"/>
    <cellStyle name="Vírgula 8 2 2 6 6" xfId="21480"/>
    <cellStyle name="Vírgula 8 2 2 7" xfId="13653"/>
    <cellStyle name="Vírgula 8 2 2 7 2" xfId="32145"/>
    <cellStyle name="Vírgula 8 2 2 7 2 2" xfId="41288"/>
    <cellStyle name="Vírgula 8 2 2 7 3" xfId="36717"/>
    <cellStyle name="Vírgula 8 2 2 7 4" xfId="27574"/>
    <cellStyle name="Vírgula 8 2 2 7 5" xfId="45074"/>
    <cellStyle name="Vírgula 8 2 2 7 6" xfId="23001"/>
    <cellStyle name="Vírgula 8 2 2 8" xfId="29103"/>
    <cellStyle name="Vírgula 8 2 2 8 2" xfId="38246"/>
    <cellStyle name="Vírgula 8 2 2 9" xfId="33675"/>
    <cellStyle name="Vírgula 8 2 3" xfId="775"/>
    <cellStyle name="Vírgula 8 2 3 10" xfId="42841"/>
    <cellStyle name="Vírgula 8 2 3 11" xfId="20028"/>
    <cellStyle name="Vírgula 8 2 3 2" xfId="1878"/>
    <cellStyle name="Vírgula 8 2 3 2 10" xfId="20282"/>
    <cellStyle name="Vírgula 8 2 3 2 2" xfId="4068"/>
    <cellStyle name="Vírgula 8 2 3 2 2 2" xfId="10658"/>
    <cellStyle name="Vírgula 8 2 3 2 2 2 2" xfId="31453"/>
    <cellStyle name="Vírgula 8 2 3 2 2 2 2 2" xfId="40596"/>
    <cellStyle name="Vírgula 8 2 3 2 2 2 3" xfId="36025"/>
    <cellStyle name="Vírgula 8 2 3 2 2 2 4" xfId="26882"/>
    <cellStyle name="Vírgula 8 2 3 2 2 2 5" xfId="44554"/>
    <cellStyle name="Vírgula 8 2 3 2 2 2 6" xfId="22309"/>
    <cellStyle name="Vírgula 8 2 3 2 2 3" xfId="17248"/>
    <cellStyle name="Vírgula 8 2 3 2 2 3 2" xfId="32974"/>
    <cellStyle name="Vírgula 8 2 3 2 2 3 2 2" xfId="42117"/>
    <cellStyle name="Vírgula 8 2 3 2 2 3 3" xfId="37546"/>
    <cellStyle name="Vírgula 8 2 3 2 2 3 4" xfId="28403"/>
    <cellStyle name="Vírgula 8 2 3 2 2 3 5" xfId="45697"/>
    <cellStyle name="Vírgula 8 2 3 2 2 3 6" xfId="23830"/>
    <cellStyle name="Vírgula 8 2 3 2 2 4" xfId="29933"/>
    <cellStyle name="Vírgula 8 2 3 2 2 4 2" xfId="39076"/>
    <cellStyle name="Vírgula 8 2 3 2 2 5" xfId="34505"/>
    <cellStyle name="Vírgula 8 2 3 2 2 6" xfId="25362"/>
    <cellStyle name="Vírgula 8 2 3 2 2 7" xfId="43412"/>
    <cellStyle name="Vírgula 8 2 3 2 2 8" xfId="20789"/>
    <cellStyle name="Vírgula 8 2 3 2 3" xfId="6266"/>
    <cellStyle name="Vírgula 8 2 3 2 3 2" xfId="12856"/>
    <cellStyle name="Vírgula 8 2 3 2 3 2 2" xfId="31959"/>
    <cellStyle name="Vírgula 8 2 3 2 3 2 2 2" xfId="41102"/>
    <cellStyle name="Vírgula 8 2 3 2 3 2 3" xfId="36531"/>
    <cellStyle name="Vírgula 8 2 3 2 3 2 4" xfId="27388"/>
    <cellStyle name="Vírgula 8 2 3 2 3 2 5" xfId="44934"/>
    <cellStyle name="Vírgula 8 2 3 2 3 2 6" xfId="22815"/>
    <cellStyle name="Vírgula 8 2 3 2 3 3" xfId="19446"/>
    <cellStyle name="Vírgula 8 2 3 2 3 3 2" xfId="33480"/>
    <cellStyle name="Vírgula 8 2 3 2 3 3 2 2" xfId="42623"/>
    <cellStyle name="Vírgula 8 2 3 2 3 3 3" xfId="38052"/>
    <cellStyle name="Vírgula 8 2 3 2 3 3 4" xfId="28909"/>
    <cellStyle name="Vírgula 8 2 3 2 3 3 5" xfId="46077"/>
    <cellStyle name="Vírgula 8 2 3 2 3 3 6" xfId="24336"/>
    <cellStyle name="Vírgula 8 2 3 2 3 4" xfId="30439"/>
    <cellStyle name="Vírgula 8 2 3 2 3 4 2" xfId="39582"/>
    <cellStyle name="Vírgula 8 2 3 2 3 5" xfId="35011"/>
    <cellStyle name="Vírgula 8 2 3 2 3 6" xfId="25868"/>
    <cellStyle name="Vírgula 8 2 3 2 3 7" xfId="43792"/>
    <cellStyle name="Vírgula 8 2 3 2 3 8" xfId="21295"/>
    <cellStyle name="Vírgula 8 2 3 2 4" xfId="8469"/>
    <cellStyle name="Vírgula 8 2 3 2 4 2" xfId="30946"/>
    <cellStyle name="Vírgula 8 2 3 2 4 2 2" xfId="40089"/>
    <cellStyle name="Vírgula 8 2 3 2 4 3" xfId="35518"/>
    <cellStyle name="Vírgula 8 2 3 2 4 4" xfId="26375"/>
    <cellStyle name="Vírgula 8 2 3 2 4 5" xfId="44173"/>
    <cellStyle name="Vírgula 8 2 3 2 4 6" xfId="21802"/>
    <cellStyle name="Vírgula 8 2 3 2 5" xfId="15059"/>
    <cellStyle name="Vírgula 8 2 3 2 5 2" xfId="32467"/>
    <cellStyle name="Vírgula 8 2 3 2 5 2 2" xfId="41610"/>
    <cellStyle name="Vírgula 8 2 3 2 5 3" xfId="37039"/>
    <cellStyle name="Vírgula 8 2 3 2 5 4" xfId="27896"/>
    <cellStyle name="Vírgula 8 2 3 2 5 5" xfId="45316"/>
    <cellStyle name="Vírgula 8 2 3 2 5 6" xfId="23323"/>
    <cellStyle name="Vírgula 8 2 3 2 6" xfId="29426"/>
    <cellStyle name="Vírgula 8 2 3 2 6 2" xfId="38569"/>
    <cellStyle name="Vírgula 8 2 3 2 7" xfId="33998"/>
    <cellStyle name="Vírgula 8 2 3 2 8" xfId="24855"/>
    <cellStyle name="Vírgula 8 2 3 2 9" xfId="43031"/>
    <cellStyle name="Vírgula 8 2 3 3" xfId="2969"/>
    <cellStyle name="Vírgula 8 2 3 3 2" xfId="9559"/>
    <cellStyle name="Vírgula 8 2 3 3 2 2" xfId="31200"/>
    <cellStyle name="Vírgula 8 2 3 3 2 2 2" xfId="40343"/>
    <cellStyle name="Vírgula 8 2 3 3 2 3" xfId="35772"/>
    <cellStyle name="Vírgula 8 2 3 3 2 4" xfId="26629"/>
    <cellStyle name="Vírgula 8 2 3 3 2 5" xfId="44364"/>
    <cellStyle name="Vírgula 8 2 3 3 2 6" xfId="22056"/>
    <cellStyle name="Vírgula 8 2 3 3 3" xfId="16149"/>
    <cellStyle name="Vírgula 8 2 3 3 3 2" xfId="32721"/>
    <cellStyle name="Vírgula 8 2 3 3 3 2 2" xfId="41864"/>
    <cellStyle name="Vírgula 8 2 3 3 3 3" xfId="37293"/>
    <cellStyle name="Vírgula 8 2 3 3 3 4" xfId="28150"/>
    <cellStyle name="Vírgula 8 2 3 3 3 5" xfId="45507"/>
    <cellStyle name="Vírgula 8 2 3 3 3 6" xfId="23577"/>
    <cellStyle name="Vírgula 8 2 3 3 4" xfId="29680"/>
    <cellStyle name="Vírgula 8 2 3 3 4 2" xfId="38823"/>
    <cellStyle name="Vírgula 8 2 3 3 5" xfId="34252"/>
    <cellStyle name="Vírgula 8 2 3 3 6" xfId="25109"/>
    <cellStyle name="Vírgula 8 2 3 3 7" xfId="43222"/>
    <cellStyle name="Vírgula 8 2 3 3 8" xfId="20536"/>
    <cellStyle name="Vírgula 8 2 3 4" xfId="5167"/>
    <cellStyle name="Vírgula 8 2 3 4 2" xfId="11757"/>
    <cellStyle name="Vírgula 8 2 3 4 2 2" xfId="31706"/>
    <cellStyle name="Vírgula 8 2 3 4 2 2 2" xfId="40849"/>
    <cellStyle name="Vírgula 8 2 3 4 2 3" xfId="36278"/>
    <cellStyle name="Vírgula 8 2 3 4 2 4" xfId="27135"/>
    <cellStyle name="Vírgula 8 2 3 4 2 5" xfId="44744"/>
    <cellStyle name="Vírgula 8 2 3 4 2 6" xfId="22562"/>
    <cellStyle name="Vírgula 8 2 3 4 3" xfId="18347"/>
    <cellStyle name="Vírgula 8 2 3 4 3 2" xfId="33227"/>
    <cellStyle name="Vírgula 8 2 3 4 3 2 2" xfId="42370"/>
    <cellStyle name="Vírgula 8 2 3 4 3 3" xfId="37799"/>
    <cellStyle name="Vírgula 8 2 3 4 3 4" xfId="28656"/>
    <cellStyle name="Vírgula 8 2 3 4 3 5" xfId="45887"/>
    <cellStyle name="Vírgula 8 2 3 4 3 6" xfId="24083"/>
    <cellStyle name="Vírgula 8 2 3 4 4" xfId="30186"/>
    <cellStyle name="Vírgula 8 2 3 4 4 2" xfId="39329"/>
    <cellStyle name="Vírgula 8 2 3 4 5" xfId="34758"/>
    <cellStyle name="Vírgula 8 2 3 4 6" xfId="25615"/>
    <cellStyle name="Vírgula 8 2 3 4 7" xfId="43602"/>
    <cellStyle name="Vírgula 8 2 3 4 8" xfId="21042"/>
    <cellStyle name="Vírgula 8 2 3 5" xfId="7370"/>
    <cellStyle name="Vírgula 8 2 3 5 2" xfId="30693"/>
    <cellStyle name="Vírgula 8 2 3 5 2 2" xfId="39836"/>
    <cellStyle name="Vírgula 8 2 3 5 3" xfId="35265"/>
    <cellStyle name="Vírgula 8 2 3 5 4" xfId="26122"/>
    <cellStyle name="Vírgula 8 2 3 5 5" xfId="43983"/>
    <cellStyle name="Vírgula 8 2 3 5 6" xfId="21549"/>
    <cellStyle name="Vírgula 8 2 3 6" xfId="13960"/>
    <cellStyle name="Vírgula 8 2 3 6 2" xfId="32214"/>
    <cellStyle name="Vírgula 8 2 3 6 2 2" xfId="41357"/>
    <cellStyle name="Vírgula 8 2 3 6 3" xfId="36786"/>
    <cellStyle name="Vírgula 8 2 3 6 4" xfId="27643"/>
    <cellStyle name="Vírgula 8 2 3 6 5" xfId="45126"/>
    <cellStyle name="Vírgula 8 2 3 6 6" xfId="23070"/>
    <cellStyle name="Vírgula 8 2 3 7" xfId="29172"/>
    <cellStyle name="Vírgula 8 2 3 7 2" xfId="38315"/>
    <cellStyle name="Vírgula 8 2 3 8" xfId="33744"/>
    <cellStyle name="Vírgula 8 2 3 9" xfId="24601"/>
    <cellStyle name="Vírgula 8 2 4" xfId="1326"/>
    <cellStyle name="Vírgula 8 2 4 10" xfId="20153"/>
    <cellStyle name="Vírgula 8 2 4 2" xfId="3517"/>
    <cellStyle name="Vírgula 8 2 4 2 2" xfId="10107"/>
    <cellStyle name="Vírgula 8 2 4 2 2 2" xfId="31324"/>
    <cellStyle name="Vírgula 8 2 4 2 2 2 2" xfId="40467"/>
    <cellStyle name="Vírgula 8 2 4 2 2 3" xfId="35896"/>
    <cellStyle name="Vírgula 8 2 4 2 2 4" xfId="26753"/>
    <cellStyle name="Vírgula 8 2 4 2 2 5" xfId="44457"/>
    <cellStyle name="Vírgula 8 2 4 2 2 6" xfId="22180"/>
    <cellStyle name="Vírgula 8 2 4 2 3" xfId="16697"/>
    <cellStyle name="Vírgula 8 2 4 2 3 2" xfId="32845"/>
    <cellStyle name="Vírgula 8 2 4 2 3 2 2" xfId="41988"/>
    <cellStyle name="Vírgula 8 2 4 2 3 3" xfId="37417"/>
    <cellStyle name="Vírgula 8 2 4 2 3 4" xfId="28274"/>
    <cellStyle name="Vírgula 8 2 4 2 3 5" xfId="45600"/>
    <cellStyle name="Vírgula 8 2 4 2 3 6" xfId="23701"/>
    <cellStyle name="Vírgula 8 2 4 2 4" xfId="29804"/>
    <cellStyle name="Vírgula 8 2 4 2 4 2" xfId="38947"/>
    <cellStyle name="Vírgula 8 2 4 2 5" xfId="34376"/>
    <cellStyle name="Vírgula 8 2 4 2 6" xfId="25233"/>
    <cellStyle name="Vírgula 8 2 4 2 7" xfId="43315"/>
    <cellStyle name="Vírgula 8 2 4 2 8" xfId="20660"/>
    <cellStyle name="Vírgula 8 2 4 3" xfId="5715"/>
    <cellStyle name="Vírgula 8 2 4 3 2" xfId="12305"/>
    <cellStyle name="Vírgula 8 2 4 3 2 2" xfId="31830"/>
    <cellStyle name="Vírgula 8 2 4 3 2 2 2" xfId="40973"/>
    <cellStyle name="Vírgula 8 2 4 3 2 3" xfId="36402"/>
    <cellStyle name="Vírgula 8 2 4 3 2 4" xfId="27259"/>
    <cellStyle name="Vírgula 8 2 4 3 2 5" xfId="44837"/>
    <cellStyle name="Vírgula 8 2 4 3 2 6" xfId="22686"/>
    <cellStyle name="Vírgula 8 2 4 3 3" xfId="18895"/>
    <cellStyle name="Vírgula 8 2 4 3 3 2" xfId="33351"/>
    <cellStyle name="Vírgula 8 2 4 3 3 2 2" xfId="42494"/>
    <cellStyle name="Vírgula 8 2 4 3 3 3" xfId="37923"/>
    <cellStyle name="Vírgula 8 2 4 3 3 4" xfId="28780"/>
    <cellStyle name="Vírgula 8 2 4 3 3 5" xfId="45980"/>
    <cellStyle name="Vírgula 8 2 4 3 3 6" xfId="24207"/>
    <cellStyle name="Vírgula 8 2 4 3 4" xfId="30310"/>
    <cellStyle name="Vírgula 8 2 4 3 4 2" xfId="39453"/>
    <cellStyle name="Vírgula 8 2 4 3 5" xfId="34882"/>
    <cellStyle name="Vírgula 8 2 4 3 6" xfId="25739"/>
    <cellStyle name="Vírgula 8 2 4 3 7" xfId="43695"/>
    <cellStyle name="Vírgula 8 2 4 3 8" xfId="21166"/>
    <cellStyle name="Vírgula 8 2 4 4" xfId="7918"/>
    <cellStyle name="Vírgula 8 2 4 4 2" xfId="30817"/>
    <cellStyle name="Vírgula 8 2 4 4 2 2" xfId="39960"/>
    <cellStyle name="Vírgula 8 2 4 4 3" xfId="35389"/>
    <cellStyle name="Vírgula 8 2 4 4 4" xfId="26246"/>
    <cellStyle name="Vírgula 8 2 4 4 5" xfId="44076"/>
    <cellStyle name="Vírgula 8 2 4 4 6" xfId="21673"/>
    <cellStyle name="Vírgula 8 2 4 5" xfId="14508"/>
    <cellStyle name="Vírgula 8 2 4 5 2" xfId="32338"/>
    <cellStyle name="Vírgula 8 2 4 5 2 2" xfId="41481"/>
    <cellStyle name="Vírgula 8 2 4 5 3" xfId="36910"/>
    <cellStyle name="Vírgula 8 2 4 5 4" xfId="27767"/>
    <cellStyle name="Vírgula 8 2 4 5 5" xfId="45219"/>
    <cellStyle name="Vírgula 8 2 4 5 6" xfId="23194"/>
    <cellStyle name="Vírgula 8 2 4 6" xfId="29297"/>
    <cellStyle name="Vírgula 8 2 4 6 2" xfId="38440"/>
    <cellStyle name="Vírgula 8 2 4 7" xfId="33869"/>
    <cellStyle name="Vírgula 8 2 4 8" xfId="24726"/>
    <cellStyle name="Vírgula 8 2 4 9" xfId="42934"/>
    <cellStyle name="Vírgula 8 2 5" xfId="2418"/>
    <cellStyle name="Vírgula 8 2 5 2" xfId="9008"/>
    <cellStyle name="Vírgula 8 2 5 2 2" xfId="31071"/>
    <cellStyle name="Vírgula 8 2 5 2 2 2" xfId="40214"/>
    <cellStyle name="Vírgula 8 2 5 2 3" xfId="35643"/>
    <cellStyle name="Vírgula 8 2 5 2 4" xfId="26500"/>
    <cellStyle name="Vírgula 8 2 5 2 5" xfId="44267"/>
    <cellStyle name="Vírgula 8 2 5 2 6" xfId="21927"/>
    <cellStyle name="Vírgula 8 2 5 3" xfId="15598"/>
    <cellStyle name="Vírgula 8 2 5 3 2" xfId="32592"/>
    <cellStyle name="Vírgula 8 2 5 3 2 2" xfId="41735"/>
    <cellStyle name="Vírgula 8 2 5 3 3" xfId="37164"/>
    <cellStyle name="Vírgula 8 2 5 3 4" xfId="28021"/>
    <cellStyle name="Vírgula 8 2 5 3 5" xfId="45410"/>
    <cellStyle name="Vírgula 8 2 5 3 6" xfId="23448"/>
    <cellStyle name="Vírgula 8 2 5 4" xfId="29551"/>
    <cellStyle name="Vírgula 8 2 5 4 2" xfId="38694"/>
    <cellStyle name="Vírgula 8 2 5 5" xfId="34123"/>
    <cellStyle name="Vírgula 8 2 5 6" xfId="24980"/>
    <cellStyle name="Vírgula 8 2 5 7" xfId="43125"/>
    <cellStyle name="Vírgula 8 2 5 8" xfId="20407"/>
    <cellStyle name="Vírgula 8 2 6" xfId="4604"/>
    <cellStyle name="Vírgula 8 2 6 2" xfId="11194"/>
    <cellStyle name="Vírgula 8 2 6 2 2" xfId="31577"/>
    <cellStyle name="Vírgula 8 2 6 2 2 2" xfId="40720"/>
    <cellStyle name="Vírgula 8 2 6 2 3" xfId="36149"/>
    <cellStyle name="Vírgula 8 2 6 2 4" xfId="27006"/>
    <cellStyle name="Vírgula 8 2 6 2 5" xfId="44647"/>
    <cellStyle name="Vírgula 8 2 6 2 6" xfId="22433"/>
    <cellStyle name="Vírgula 8 2 6 3" xfId="17784"/>
    <cellStyle name="Vírgula 8 2 6 3 2" xfId="33098"/>
    <cellStyle name="Vírgula 8 2 6 3 2 2" xfId="42241"/>
    <cellStyle name="Vírgula 8 2 6 3 3" xfId="37670"/>
    <cellStyle name="Vírgula 8 2 6 3 4" xfId="28527"/>
    <cellStyle name="Vírgula 8 2 6 3 5" xfId="45790"/>
    <cellStyle name="Vírgula 8 2 6 3 6" xfId="23954"/>
    <cellStyle name="Vírgula 8 2 6 4" xfId="30057"/>
    <cellStyle name="Vírgula 8 2 6 4 2" xfId="39200"/>
    <cellStyle name="Vírgula 8 2 6 5" xfId="34629"/>
    <cellStyle name="Vírgula 8 2 6 6" xfId="25486"/>
    <cellStyle name="Vírgula 8 2 6 7" xfId="43505"/>
    <cellStyle name="Vírgula 8 2 6 8" xfId="20913"/>
    <cellStyle name="Vírgula 8 2 7" xfId="6807"/>
    <cellStyle name="Vírgula 8 2 7 2" xfId="30564"/>
    <cellStyle name="Vírgula 8 2 7 2 2" xfId="39707"/>
    <cellStyle name="Vírgula 8 2 7 3" xfId="35136"/>
    <cellStyle name="Vírgula 8 2 7 4" xfId="25993"/>
    <cellStyle name="Vírgula 8 2 7 5" xfId="43886"/>
    <cellStyle name="Vírgula 8 2 7 6" xfId="21420"/>
    <cellStyle name="Vírgula 8 2 8" xfId="13397"/>
    <cellStyle name="Vírgula 8 2 8 2" xfId="32085"/>
    <cellStyle name="Vírgula 8 2 8 2 2" xfId="41228"/>
    <cellStyle name="Vírgula 8 2 8 3" xfId="36657"/>
    <cellStyle name="Vírgula 8 2 8 4" xfId="27514"/>
    <cellStyle name="Vírgula 8 2 8 5" xfId="45029"/>
    <cellStyle name="Vírgula 8 2 8 6" xfId="22941"/>
    <cellStyle name="Vírgula 8 2 9" xfId="29041"/>
    <cellStyle name="Vírgula 8 2 9 2" xfId="38184"/>
    <cellStyle name="Vírgula 8 3" xfId="360"/>
    <cellStyle name="Vírgula 8 3 10" xfId="24504"/>
    <cellStyle name="Vírgula 8 3 11" xfId="42768"/>
    <cellStyle name="Vírgula 8 3 12" xfId="19931"/>
    <cellStyle name="Vírgula 8 3 2" xfId="915"/>
    <cellStyle name="Vírgula 8 3 2 10" xfId="42865"/>
    <cellStyle name="Vírgula 8 3 2 11" xfId="20060"/>
    <cellStyle name="Vírgula 8 3 2 2" xfId="2018"/>
    <cellStyle name="Vírgula 8 3 2 2 10" xfId="20314"/>
    <cellStyle name="Vírgula 8 3 2 2 2" xfId="4208"/>
    <cellStyle name="Vírgula 8 3 2 2 2 2" xfId="10798"/>
    <cellStyle name="Vírgula 8 3 2 2 2 2 2" xfId="31485"/>
    <cellStyle name="Vírgula 8 3 2 2 2 2 2 2" xfId="40628"/>
    <cellStyle name="Vírgula 8 3 2 2 2 2 3" xfId="36057"/>
    <cellStyle name="Vírgula 8 3 2 2 2 2 4" xfId="26914"/>
    <cellStyle name="Vírgula 8 3 2 2 2 2 5" xfId="44578"/>
    <cellStyle name="Vírgula 8 3 2 2 2 2 6" xfId="22341"/>
    <cellStyle name="Vírgula 8 3 2 2 2 3" xfId="17388"/>
    <cellStyle name="Vírgula 8 3 2 2 2 3 2" xfId="33006"/>
    <cellStyle name="Vírgula 8 3 2 2 2 3 2 2" xfId="42149"/>
    <cellStyle name="Vírgula 8 3 2 2 2 3 3" xfId="37578"/>
    <cellStyle name="Vírgula 8 3 2 2 2 3 4" xfId="28435"/>
    <cellStyle name="Vírgula 8 3 2 2 2 3 5" xfId="45721"/>
    <cellStyle name="Vírgula 8 3 2 2 2 3 6" xfId="23862"/>
    <cellStyle name="Vírgula 8 3 2 2 2 4" xfId="29965"/>
    <cellStyle name="Vírgula 8 3 2 2 2 4 2" xfId="39108"/>
    <cellStyle name="Vírgula 8 3 2 2 2 5" xfId="34537"/>
    <cellStyle name="Vírgula 8 3 2 2 2 6" xfId="25394"/>
    <cellStyle name="Vírgula 8 3 2 2 2 7" xfId="43436"/>
    <cellStyle name="Vírgula 8 3 2 2 2 8" xfId="20821"/>
    <cellStyle name="Vírgula 8 3 2 2 3" xfId="6406"/>
    <cellStyle name="Vírgula 8 3 2 2 3 2" xfId="12996"/>
    <cellStyle name="Vírgula 8 3 2 2 3 2 2" xfId="31991"/>
    <cellStyle name="Vírgula 8 3 2 2 3 2 2 2" xfId="41134"/>
    <cellStyle name="Vírgula 8 3 2 2 3 2 3" xfId="36563"/>
    <cellStyle name="Vírgula 8 3 2 2 3 2 4" xfId="27420"/>
    <cellStyle name="Vírgula 8 3 2 2 3 2 5" xfId="44958"/>
    <cellStyle name="Vírgula 8 3 2 2 3 2 6" xfId="22847"/>
    <cellStyle name="Vírgula 8 3 2 2 3 3" xfId="19586"/>
    <cellStyle name="Vírgula 8 3 2 2 3 3 2" xfId="33512"/>
    <cellStyle name="Vírgula 8 3 2 2 3 3 2 2" xfId="42655"/>
    <cellStyle name="Vírgula 8 3 2 2 3 3 3" xfId="38084"/>
    <cellStyle name="Vírgula 8 3 2 2 3 3 4" xfId="28941"/>
    <cellStyle name="Vírgula 8 3 2 2 3 3 5" xfId="46101"/>
    <cellStyle name="Vírgula 8 3 2 2 3 3 6" xfId="24368"/>
    <cellStyle name="Vírgula 8 3 2 2 3 4" xfId="30471"/>
    <cellStyle name="Vírgula 8 3 2 2 3 4 2" xfId="39614"/>
    <cellStyle name="Vírgula 8 3 2 2 3 5" xfId="35043"/>
    <cellStyle name="Vírgula 8 3 2 2 3 6" xfId="25900"/>
    <cellStyle name="Vírgula 8 3 2 2 3 7" xfId="43816"/>
    <cellStyle name="Vírgula 8 3 2 2 3 8" xfId="21327"/>
    <cellStyle name="Vírgula 8 3 2 2 4" xfId="8609"/>
    <cellStyle name="Vírgula 8 3 2 2 4 2" xfId="30978"/>
    <cellStyle name="Vírgula 8 3 2 2 4 2 2" xfId="40121"/>
    <cellStyle name="Vírgula 8 3 2 2 4 3" xfId="35550"/>
    <cellStyle name="Vírgula 8 3 2 2 4 4" xfId="26407"/>
    <cellStyle name="Vírgula 8 3 2 2 4 5" xfId="44197"/>
    <cellStyle name="Vírgula 8 3 2 2 4 6" xfId="21834"/>
    <cellStyle name="Vírgula 8 3 2 2 5" xfId="15199"/>
    <cellStyle name="Vírgula 8 3 2 2 5 2" xfId="32499"/>
    <cellStyle name="Vírgula 8 3 2 2 5 2 2" xfId="41642"/>
    <cellStyle name="Vírgula 8 3 2 2 5 3" xfId="37071"/>
    <cellStyle name="Vírgula 8 3 2 2 5 4" xfId="27928"/>
    <cellStyle name="Vírgula 8 3 2 2 5 5" xfId="45340"/>
    <cellStyle name="Vírgula 8 3 2 2 5 6" xfId="23355"/>
    <cellStyle name="Vírgula 8 3 2 2 6" xfId="29458"/>
    <cellStyle name="Vírgula 8 3 2 2 6 2" xfId="38601"/>
    <cellStyle name="Vírgula 8 3 2 2 7" xfId="34030"/>
    <cellStyle name="Vírgula 8 3 2 2 8" xfId="24887"/>
    <cellStyle name="Vírgula 8 3 2 2 9" xfId="43055"/>
    <cellStyle name="Vírgula 8 3 2 3" xfId="3109"/>
    <cellStyle name="Vírgula 8 3 2 3 2" xfId="9699"/>
    <cellStyle name="Vírgula 8 3 2 3 2 2" xfId="31232"/>
    <cellStyle name="Vírgula 8 3 2 3 2 2 2" xfId="40375"/>
    <cellStyle name="Vírgula 8 3 2 3 2 3" xfId="35804"/>
    <cellStyle name="Vírgula 8 3 2 3 2 4" xfId="26661"/>
    <cellStyle name="Vírgula 8 3 2 3 2 5" xfId="44388"/>
    <cellStyle name="Vírgula 8 3 2 3 2 6" xfId="22088"/>
    <cellStyle name="Vírgula 8 3 2 3 3" xfId="16289"/>
    <cellStyle name="Vírgula 8 3 2 3 3 2" xfId="32753"/>
    <cellStyle name="Vírgula 8 3 2 3 3 2 2" xfId="41896"/>
    <cellStyle name="Vírgula 8 3 2 3 3 3" xfId="37325"/>
    <cellStyle name="Vírgula 8 3 2 3 3 4" xfId="28182"/>
    <cellStyle name="Vírgula 8 3 2 3 3 5" xfId="45531"/>
    <cellStyle name="Vírgula 8 3 2 3 3 6" xfId="23609"/>
    <cellStyle name="Vírgula 8 3 2 3 4" xfId="29712"/>
    <cellStyle name="Vírgula 8 3 2 3 4 2" xfId="38855"/>
    <cellStyle name="Vírgula 8 3 2 3 5" xfId="34284"/>
    <cellStyle name="Vírgula 8 3 2 3 6" xfId="25141"/>
    <cellStyle name="Vírgula 8 3 2 3 7" xfId="43246"/>
    <cellStyle name="Vírgula 8 3 2 3 8" xfId="20568"/>
    <cellStyle name="Vírgula 8 3 2 4" xfId="5307"/>
    <cellStyle name="Vírgula 8 3 2 4 2" xfId="11897"/>
    <cellStyle name="Vírgula 8 3 2 4 2 2" xfId="31738"/>
    <cellStyle name="Vírgula 8 3 2 4 2 2 2" xfId="40881"/>
    <cellStyle name="Vírgula 8 3 2 4 2 3" xfId="36310"/>
    <cellStyle name="Vírgula 8 3 2 4 2 4" xfId="27167"/>
    <cellStyle name="Vírgula 8 3 2 4 2 5" xfId="44768"/>
    <cellStyle name="Vírgula 8 3 2 4 2 6" xfId="22594"/>
    <cellStyle name="Vírgula 8 3 2 4 3" xfId="18487"/>
    <cellStyle name="Vírgula 8 3 2 4 3 2" xfId="33259"/>
    <cellStyle name="Vírgula 8 3 2 4 3 2 2" xfId="42402"/>
    <cellStyle name="Vírgula 8 3 2 4 3 3" xfId="37831"/>
    <cellStyle name="Vírgula 8 3 2 4 3 4" xfId="28688"/>
    <cellStyle name="Vírgula 8 3 2 4 3 5" xfId="45911"/>
    <cellStyle name="Vírgula 8 3 2 4 3 6" xfId="24115"/>
    <cellStyle name="Vírgula 8 3 2 4 4" xfId="30218"/>
    <cellStyle name="Vírgula 8 3 2 4 4 2" xfId="39361"/>
    <cellStyle name="Vírgula 8 3 2 4 5" xfId="34790"/>
    <cellStyle name="Vírgula 8 3 2 4 6" xfId="25647"/>
    <cellStyle name="Vírgula 8 3 2 4 7" xfId="43626"/>
    <cellStyle name="Vírgula 8 3 2 4 8" xfId="21074"/>
    <cellStyle name="Vírgula 8 3 2 5" xfId="7510"/>
    <cellStyle name="Vírgula 8 3 2 5 2" xfId="30725"/>
    <cellStyle name="Vírgula 8 3 2 5 2 2" xfId="39868"/>
    <cellStyle name="Vírgula 8 3 2 5 3" xfId="35297"/>
    <cellStyle name="Vírgula 8 3 2 5 4" xfId="26154"/>
    <cellStyle name="Vírgula 8 3 2 5 5" xfId="44007"/>
    <cellStyle name="Vírgula 8 3 2 5 6" xfId="21581"/>
    <cellStyle name="Vírgula 8 3 2 6" xfId="14100"/>
    <cellStyle name="Vírgula 8 3 2 6 2" xfId="32246"/>
    <cellStyle name="Vírgula 8 3 2 6 2 2" xfId="41389"/>
    <cellStyle name="Vírgula 8 3 2 6 3" xfId="36818"/>
    <cellStyle name="Vírgula 8 3 2 6 4" xfId="27675"/>
    <cellStyle name="Vírgula 8 3 2 6 5" xfId="45150"/>
    <cellStyle name="Vírgula 8 3 2 6 6" xfId="23102"/>
    <cellStyle name="Vírgula 8 3 2 7" xfId="29204"/>
    <cellStyle name="Vírgula 8 3 2 7 2" xfId="38347"/>
    <cellStyle name="Vírgula 8 3 2 8" xfId="33776"/>
    <cellStyle name="Vírgula 8 3 2 9" xfId="24633"/>
    <cellStyle name="Vírgula 8 3 3" xfId="1466"/>
    <cellStyle name="Vírgula 8 3 3 10" xfId="20185"/>
    <cellStyle name="Vírgula 8 3 3 2" xfId="3657"/>
    <cellStyle name="Vírgula 8 3 3 2 2" xfId="10247"/>
    <cellStyle name="Vírgula 8 3 3 2 2 2" xfId="31356"/>
    <cellStyle name="Vírgula 8 3 3 2 2 2 2" xfId="40499"/>
    <cellStyle name="Vírgula 8 3 3 2 2 3" xfId="35928"/>
    <cellStyle name="Vírgula 8 3 3 2 2 4" xfId="26785"/>
    <cellStyle name="Vírgula 8 3 3 2 2 5" xfId="44481"/>
    <cellStyle name="Vírgula 8 3 3 2 2 6" xfId="22212"/>
    <cellStyle name="Vírgula 8 3 3 2 3" xfId="16837"/>
    <cellStyle name="Vírgula 8 3 3 2 3 2" xfId="32877"/>
    <cellStyle name="Vírgula 8 3 3 2 3 2 2" xfId="42020"/>
    <cellStyle name="Vírgula 8 3 3 2 3 3" xfId="37449"/>
    <cellStyle name="Vírgula 8 3 3 2 3 4" xfId="28306"/>
    <cellStyle name="Vírgula 8 3 3 2 3 5" xfId="45624"/>
    <cellStyle name="Vírgula 8 3 3 2 3 6" xfId="23733"/>
    <cellStyle name="Vírgula 8 3 3 2 4" xfId="29836"/>
    <cellStyle name="Vírgula 8 3 3 2 4 2" xfId="38979"/>
    <cellStyle name="Vírgula 8 3 3 2 5" xfId="34408"/>
    <cellStyle name="Vírgula 8 3 3 2 6" xfId="25265"/>
    <cellStyle name="Vírgula 8 3 3 2 7" xfId="43339"/>
    <cellStyle name="Vírgula 8 3 3 2 8" xfId="20692"/>
    <cellStyle name="Vírgula 8 3 3 3" xfId="5855"/>
    <cellStyle name="Vírgula 8 3 3 3 2" xfId="12445"/>
    <cellStyle name="Vírgula 8 3 3 3 2 2" xfId="31862"/>
    <cellStyle name="Vírgula 8 3 3 3 2 2 2" xfId="41005"/>
    <cellStyle name="Vírgula 8 3 3 3 2 3" xfId="36434"/>
    <cellStyle name="Vírgula 8 3 3 3 2 4" xfId="27291"/>
    <cellStyle name="Vírgula 8 3 3 3 2 5" xfId="44861"/>
    <cellStyle name="Vírgula 8 3 3 3 2 6" xfId="22718"/>
    <cellStyle name="Vírgula 8 3 3 3 3" xfId="19035"/>
    <cellStyle name="Vírgula 8 3 3 3 3 2" xfId="33383"/>
    <cellStyle name="Vírgula 8 3 3 3 3 2 2" xfId="42526"/>
    <cellStyle name="Vírgula 8 3 3 3 3 3" xfId="37955"/>
    <cellStyle name="Vírgula 8 3 3 3 3 4" xfId="28812"/>
    <cellStyle name="Vírgula 8 3 3 3 3 5" xfId="46004"/>
    <cellStyle name="Vírgula 8 3 3 3 3 6" xfId="24239"/>
    <cellStyle name="Vírgula 8 3 3 3 4" xfId="30342"/>
    <cellStyle name="Vírgula 8 3 3 3 4 2" xfId="39485"/>
    <cellStyle name="Vírgula 8 3 3 3 5" xfId="34914"/>
    <cellStyle name="Vírgula 8 3 3 3 6" xfId="25771"/>
    <cellStyle name="Vírgula 8 3 3 3 7" xfId="43719"/>
    <cellStyle name="Vírgula 8 3 3 3 8" xfId="21198"/>
    <cellStyle name="Vírgula 8 3 3 4" xfId="8058"/>
    <cellStyle name="Vírgula 8 3 3 4 2" xfId="30849"/>
    <cellStyle name="Vírgula 8 3 3 4 2 2" xfId="39992"/>
    <cellStyle name="Vírgula 8 3 3 4 3" xfId="35421"/>
    <cellStyle name="Vírgula 8 3 3 4 4" xfId="26278"/>
    <cellStyle name="Vírgula 8 3 3 4 5" xfId="44100"/>
    <cellStyle name="Vírgula 8 3 3 4 6" xfId="21705"/>
    <cellStyle name="Vírgula 8 3 3 5" xfId="14648"/>
    <cellStyle name="Vírgula 8 3 3 5 2" xfId="32370"/>
    <cellStyle name="Vírgula 8 3 3 5 2 2" xfId="41513"/>
    <cellStyle name="Vírgula 8 3 3 5 3" xfId="36942"/>
    <cellStyle name="Vírgula 8 3 3 5 4" xfId="27799"/>
    <cellStyle name="Vírgula 8 3 3 5 5" xfId="45243"/>
    <cellStyle name="Vírgula 8 3 3 5 6" xfId="23226"/>
    <cellStyle name="Vírgula 8 3 3 6" xfId="29329"/>
    <cellStyle name="Vírgula 8 3 3 6 2" xfId="38472"/>
    <cellStyle name="Vírgula 8 3 3 7" xfId="33901"/>
    <cellStyle name="Vírgula 8 3 3 8" xfId="24758"/>
    <cellStyle name="Vírgula 8 3 3 9" xfId="42958"/>
    <cellStyle name="Vírgula 8 3 4" xfId="2558"/>
    <cellStyle name="Vírgula 8 3 4 2" xfId="9148"/>
    <cellStyle name="Vírgula 8 3 4 2 2" xfId="31103"/>
    <cellStyle name="Vírgula 8 3 4 2 2 2" xfId="40246"/>
    <cellStyle name="Vírgula 8 3 4 2 3" xfId="35675"/>
    <cellStyle name="Vírgula 8 3 4 2 4" xfId="26532"/>
    <cellStyle name="Vírgula 8 3 4 2 5" xfId="44291"/>
    <cellStyle name="Vírgula 8 3 4 2 6" xfId="21959"/>
    <cellStyle name="Vírgula 8 3 4 3" xfId="15738"/>
    <cellStyle name="Vírgula 8 3 4 3 2" xfId="32624"/>
    <cellStyle name="Vírgula 8 3 4 3 2 2" xfId="41767"/>
    <cellStyle name="Vírgula 8 3 4 3 3" xfId="37196"/>
    <cellStyle name="Vírgula 8 3 4 3 4" xfId="28053"/>
    <cellStyle name="Vírgula 8 3 4 3 5" xfId="45434"/>
    <cellStyle name="Vírgula 8 3 4 3 6" xfId="23480"/>
    <cellStyle name="Vírgula 8 3 4 4" xfId="29583"/>
    <cellStyle name="Vírgula 8 3 4 4 2" xfId="38726"/>
    <cellStyle name="Vírgula 8 3 4 5" xfId="34155"/>
    <cellStyle name="Vírgula 8 3 4 6" xfId="25012"/>
    <cellStyle name="Vírgula 8 3 4 7" xfId="43149"/>
    <cellStyle name="Vírgula 8 3 4 8" xfId="20439"/>
    <cellStyle name="Vírgula 8 3 5" xfId="4744"/>
    <cellStyle name="Vírgula 8 3 5 2" xfId="11334"/>
    <cellStyle name="Vírgula 8 3 5 2 2" xfId="31609"/>
    <cellStyle name="Vírgula 8 3 5 2 2 2" xfId="40752"/>
    <cellStyle name="Vírgula 8 3 5 2 3" xfId="36181"/>
    <cellStyle name="Vírgula 8 3 5 2 4" xfId="27038"/>
    <cellStyle name="Vírgula 8 3 5 2 5" xfId="44671"/>
    <cellStyle name="Vírgula 8 3 5 2 6" xfId="22465"/>
    <cellStyle name="Vírgula 8 3 5 3" xfId="17924"/>
    <cellStyle name="Vírgula 8 3 5 3 2" xfId="33130"/>
    <cellStyle name="Vírgula 8 3 5 3 2 2" xfId="42273"/>
    <cellStyle name="Vírgula 8 3 5 3 3" xfId="37702"/>
    <cellStyle name="Vírgula 8 3 5 3 4" xfId="28559"/>
    <cellStyle name="Vírgula 8 3 5 3 5" xfId="45814"/>
    <cellStyle name="Vírgula 8 3 5 3 6" xfId="23986"/>
    <cellStyle name="Vírgula 8 3 5 4" xfId="30089"/>
    <cellStyle name="Vírgula 8 3 5 4 2" xfId="39232"/>
    <cellStyle name="Vírgula 8 3 5 5" xfId="34661"/>
    <cellStyle name="Vírgula 8 3 5 6" xfId="25518"/>
    <cellStyle name="Vírgula 8 3 5 7" xfId="43529"/>
    <cellStyle name="Vírgula 8 3 5 8" xfId="20945"/>
    <cellStyle name="Vírgula 8 3 6" xfId="6947"/>
    <cellStyle name="Vírgula 8 3 6 2" xfId="30596"/>
    <cellStyle name="Vírgula 8 3 6 2 2" xfId="39739"/>
    <cellStyle name="Vírgula 8 3 6 3" xfId="35168"/>
    <cellStyle name="Vírgula 8 3 6 4" xfId="26025"/>
    <cellStyle name="Vírgula 8 3 6 5" xfId="43910"/>
    <cellStyle name="Vírgula 8 3 6 6" xfId="21452"/>
    <cellStyle name="Vírgula 8 3 7" xfId="13537"/>
    <cellStyle name="Vírgula 8 3 7 2" xfId="32117"/>
    <cellStyle name="Vírgula 8 3 7 2 2" xfId="41260"/>
    <cellStyle name="Vírgula 8 3 7 3" xfId="36689"/>
    <cellStyle name="Vírgula 8 3 7 4" xfId="27546"/>
    <cellStyle name="Vírgula 8 3 7 5" xfId="45053"/>
    <cellStyle name="Vírgula 8 3 7 6" xfId="22973"/>
    <cellStyle name="Vírgula 8 3 8" xfId="29075"/>
    <cellStyle name="Vírgula 8 3 8 2" xfId="38218"/>
    <cellStyle name="Vírgula 8 3 9" xfId="33647"/>
    <cellStyle name="Vírgula 8 4" xfId="671"/>
    <cellStyle name="Vírgula 8 4 10" xfId="42820"/>
    <cellStyle name="Vírgula 8 4 11" xfId="20000"/>
    <cellStyle name="Vírgula 8 4 2" xfId="1774"/>
    <cellStyle name="Vírgula 8 4 2 10" xfId="20254"/>
    <cellStyle name="Vírgula 8 4 2 2" xfId="3964"/>
    <cellStyle name="Vírgula 8 4 2 2 2" xfId="10554"/>
    <cellStyle name="Vírgula 8 4 2 2 2 2" xfId="31425"/>
    <cellStyle name="Vírgula 8 4 2 2 2 2 2" xfId="40568"/>
    <cellStyle name="Vírgula 8 4 2 2 2 3" xfId="35997"/>
    <cellStyle name="Vírgula 8 4 2 2 2 4" xfId="26854"/>
    <cellStyle name="Vírgula 8 4 2 2 2 5" xfId="44533"/>
    <cellStyle name="Vírgula 8 4 2 2 2 6" xfId="22281"/>
    <cellStyle name="Vírgula 8 4 2 2 3" xfId="17144"/>
    <cellStyle name="Vírgula 8 4 2 2 3 2" xfId="32946"/>
    <cellStyle name="Vírgula 8 4 2 2 3 2 2" xfId="42089"/>
    <cellStyle name="Vírgula 8 4 2 2 3 3" xfId="37518"/>
    <cellStyle name="Vírgula 8 4 2 2 3 4" xfId="28375"/>
    <cellStyle name="Vírgula 8 4 2 2 3 5" xfId="45676"/>
    <cellStyle name="Vírgula 8 4 2 2 3 6" xfId="23802"/>
    <cellStyle name="Vírgula 8 4 2 2 4" xfId="29905"/>
    <cellStyle name="Vírgula 8 4 2 2 4 2" xfId="39048"/>
    <cellStyle name="Vírgula 8 4 2 2 5" xfId="34477"/>
    <cellStyle name="Vírgula 8 4 2 2 6" xfId="25334"/>
    <cellStyle name="Vírgula 8 4 2 2 7" xfId="43391"/>
    <cellStyle name="Vírgula 8 4 2 2 8" xfId="20761"/>
    <cellStyle name="Vírgula 8 4 2 3" xfId="6162"/>
    <cellStyle name="Vírgula 8 4 2 3 2" xfId="12752"/>
    <cellStyle name="Vírgula 8 4 2 3 2 2" xfId="31931"/>
    <cellStyle name="Vírgula 8 4 2 3 2 2 2" xfId="41074"/>
    <cellStyle name="Vírgula 8 4 2 3 2 3" xfId="36503"/>
    <cellStyle name="Vírgula 8 4 2 3 2 4" xfId="27360"/>
    <cellStyle name="Vírgula 8 4 2 3 2 5" xfId="44913"/>
    <cellStyle name="Vírgula 8 4 2 3 2 6" xfId="22787"/>
    <cellStyle name="Vírgula 8 4 2 3 3" xfId="19342"/>
    <cellStyle name="Vírgula 8 4 2 3 3 2" xfId="33452"/>
    <cellStyle name="Vírgula 8 4 2 3 3 2 2" xfId="42595"/>
    <cellStyle name="Vírgula 8 4 2 3 3 3" xfId="38024"/>
    <cellStyle name="Vírgula 8 4 2 3 3 4" xfId="28881"/>
    <cellStyle name="Vírgula 8 4 2 3 3 5" xfId="46056"/>
    <cellStyle name="Vírgula 8 4 2 3 3 6" xfId="24308"/>
    <cellStyle name="Vírgula 8 4 2 3 4" xfId="30411"/>
    <cellStyle name="Vírgula 8 4 2 3 4 2" xfId="39554"/>
    <cellStyle name="Vírgula 8 4 2 3 5" xfId="34983"/>
    <cellStyle name="Vírgula 8 4 2 3 6" xfId="25840"/>
    <cellStyle name="Vírgula 8 4 2 3 7" xfId="43771"/>
    <cellStyle name="Vírgula 8 4 2 3 8" xfId="21267"/>
    <cellStyle name="Vírgula 8 4 2 4" xfId="8365"/>
    <cellStyle name="Vírgula 8 4 2 4 2" xfId="30918"/>
    <cellStyle name="Vírgula 8 4 2 4 2 2" xfId="40061"/>
    <cellStyle name="Vírgula 8 4 2 4 3" xfId="35490"/>
    <cellStyle name="Vírgula 8 4 2 4 4" xfId="26347"/>
    <cellStyle name="Vírgula 8 4 2 4 5" xfId="44152"/>
    <cellStyle name="Vírgula 8 4 2 4 6" xfId="21774"/>
    <cellStyle name="Vírgula 8 4 2 5" xfId="14955"/>
    <cellStyle name="Vírgula 8 4 2 5 2" xfId="32439"/>
    <cellStyle name="Vírgula 8 4 2 5 2 2" xfId="41582"/>
    <cellStyle name="Vírgula 8 4 2 5 3" xfId="37011"/>
    <cellStyle name="Vírgula 8 4 2 5 4" xfId="27868"/>
    <cellStyle name="Vírgula 8 4 2 5 5" xfId="45295"/>
    <cellStyle name="Vírgula 8 4 2 5 6" xfId="23295"/>
    <cellStyle name="Vírgula 8 4 2 6" xfId="29398"/>
    <cellStyle name="Vírgula 8 4 2 6 2" xfId="38541"/>
    <cellStyle name="Vírgula 8 4 2 7" xfId="33970"/>
    <cellStyle name="Vírgula 8 4 2 8" xfId="24827"/>
    <cellStyle name="Vírgula 8 4 2 9" xfId="43010"/>
    <cellStyle name="Vírgula 8 4 3" xfId="2865"/>
    <cellStyle name="Vírgula 8 4 3 2" xfId="9455"/>
    <cellStyle name="Vírgula 8 4 3 2 2" xfId="31172"/>
    <cellStyle name="Vírgula 8 4 3 2 2 2" xfId="40315"/>
    <cellStyle name="Vírgula 8 4 3 2 3" xfId="35744"/>
    <cellStyle name="Vírgula 8 4 3 2 4" xfId="26601"/>
    <cellStyle name="Vírgula 8 4 3 2 5" xfId="44343"/>
    <cellStyle name="Vírgula 8 4 3 2 6" xfId="22028"/>
    <cellStyle name="Vírgula 8 4 3 3" xfId="16045"/>
    <cellStyle name="Vírgula 8 4 3 3 2" xfId="32693"/>
    <cellStyle name="Vírgula 8 4 3 3 2 2" xfId="41836"/>
    <cellStyle name="Vírgula 8 4 3 3 3" xfId="37265"/>
    <cellStyle name="Vírgula 8 4 3 3 4" xfId="28122"/>
    <cellStyle name="Vírgula 8 4 3 3 5" xfId="45486"/>
    <cellStyle name="Vírgula 8 4 3 3 6" xfId="23549"/>
    <cellStyle name="Vírgula 8 4 3 4" xfId="29652"/>
    <cellStyle name="Vírgula 8 4 3 4 2" xfId="38795"/>
    <cellStyle name="Vírgula 8 4 3 5" xfId="34224"/>
    <cellStyle name="Vírgula 8 4 3 6" xfId="25081"/>
    <cellStyle name="Vírgula 8 4 3 7" xfId="43201"/>
    <cellStyle name="Vírgula 8 4 3 8" xfId="20508"/>
    <cellStyle name="Vírgula 8 4 4" xfId="5063"/>
    <cellStyle name="Vírgula 8 4 4 2" xfId="11653"/>
    <cellStyle name="Vírgula 8 4 4 2 2" xfId="31678"/>
    <cellStyle name="Vírgula 8 4 4 2 2 2" xfId="40821"/>
    <cellStyle name="Vírgula 8 4 4 2 3" xfId="36250"/>
    <cellStyle name="Vírgula 8 4 4 2 4" xfId="27107"/>
    <cellStyle name="Vírgula 8 4 4 2 5" xfId="44723"/>
    <cellStyle name="Vírgula 8 4 4 2 6" xfId="22534"/>
    <cellStyle name="Vírgula 8 4 4 3" xfId="18243"/>
    <cellStyle name="Vírgula 8 4 4 3 2" xfId="33199"/>
    <cellStyle name="Vírgula 8 4 4 3 2 2" xfId="42342"/>
    <cellStyle name="Vírgula 8 4 4 3 3" xfId="37771"/>
    <cellStyle name="Vírgula 8 4 4 3 4" xfId="28628"/>
    <cellStyle name="Vírgula 8 4 4 3 5" xfId="45866"/>
    <cellStyle name="Vírgula 8 4 4 3 6" xfId="24055"/>
    <cellStyle name="Vírgula 8 4 4 4" xfId="30158"/>
    <cellStyle name="Vírgula 8 4 4 4 2" xfId="39301"/>
    <cellStyle name="Vírgula 8 4 4 5" xfId="34730"/>
    <cellStyle name="Vírgula 8 4 4 6" xfId="25587"/>
    <cellStyle name="Vírgula 8 4 4 7" xfId="43581"/>
    <cellStyle name="Vírgula 8 4 4 8" xfId="21014"/>
    <cellStyle name="Vírgula 8 4 5" xfId="7266"/>
    <cellStyle name="Vírgula 8 4 5 2" xfId="30665"/>
    <cellStyle name="Vírgula 8 4 5 2 2" xfId="39808"/>
    <cellStyle name="Vírgula 8 4 5 3" xfId="35237"/>
    <cellStyle name="Vírgula 8 4 5 4" xfId="26094"/>
    <cellStyle name="Vírgula 8 4 5 5" xfId="43962"/>
    <cellStyle name="Vírgula 8 4 5 6" xfId="21521"/>
    <cellStyle name="Vírgula 8 4 6" xfId="13856"/>
    <cellStyle name="Vírgula 8 4 6 2" xfId="32186"/>
    <cellStyle name="Vírgula 8 4 6 2 2" xfId="41329"/>
    <cellStyle name="Vírgula 8 4 6 3" xfId="36758"/>
    <cellStyle name="Vírgula 8 4 6 4" xfId="27615"/>
    <cellStyle name="Vírgula 8 4 6 5" xfId="45105"/>
    <cellStyle name="Vírgula 8 4 6 6" xfId="23042"/>
    <cellStyle name="Vírgula 8 4 7" xfId="29144"/>
    <cellStyle name="Vírgula 8 4 7 2" xfId="38287"/>
    <cellStyle name="Vírgula 8 4 8" xfId="33716"/>
    <cellStyle name="Vírgula 8 4 9" xfId="24573"/>
    <cellStyle name="Vírgula 8 5" xfId="1210"/>
    <cellStyle name="Vírgula 8 5 10" xfId="20125"/>
    <cellStyle name="Vírgula 8 5 2" xfId="3401"/>
    <cellStyle name="Vírgula 8 5 2 2" xfId="9991"/>
    <cellStyle name="Vírgula 8 5 2 2 2" xfId="31296"/>
    <cellStyle name="Vírgula 8 5 2 2 2 2" xfId="40439"/>
    <cellStyle name="Vírgula 8 5 2 2 3" xfId="35868"/>
    <cellStyle name="Vírgula 8 5 2 2 4" xfId="26725"/>
    <cellStyle name="Vírgula 8 5 2 2 5" xfId="44436"/>
    <cellStyle name="Vírgula 8 5 2 2 6" xfId="22152"/>
    <cellStyle name="Vírgula 8 5 2 3" xfId="16581"/>
    <cellStyle name="Vírgula 8 5 2 3 2" xfId="32817"/>
    <cellStyle name="Vírgula 8 5 2 3 2 2" xfId="41960"/>
    <cellStyle name="Vírgula 8 5 2 3 3" xfId="37389"/>
    <cellStyle name="Vírgula 8 5 2 3 4" xfId="28246"/>
    <cellStyle name="Vírgula 8 5 2 3 5" xfId="45579"/>
    <cellStyle name="Vírgula 8 5 2 3 6" xfId="23673"/>
    <cellStyle name="Vírgula 8 5 2 4" xfId="29776"/>
    <cellStyle name="Vírgula 8 5 2 4 2" xfId="38919"/>
    <cellStyle name="Vírgula 8 5 2 5" xfId="34348"/>
    <cellStyle name="Vírgula 8 5 2 6" xfId="25205"/>
    <cellStyle name="Vírgula 8 5 2 7" xfId="43294"/>
    <cellStyle name="Vírgula 8 5 2 8" xfId="20632"/>
    <cellStyle name="Vírgula 8 5 3" xfId="5599"/>
    <cellStyle name="Vírgula 8 5 3 2" xfId="12189"/>
    <cellStyle name="Vírgula 8 5 3 2 2" xfId="31802"/>
    <cellStyle name="Vírgula 8 5 3 2 2 2" xfId="40945"/>
    <cellStyle name="Vírgula 8 5 3 2 3" xfId="36374"/>
    <cellStyle name="Vírgula 8 5 3 2 4" xfId="27231"/>
    <cellStyle name="Vírgula 8 5 3 2 5" xfId="44816"/>
    <cellStyle name="Vírgula 8 5 3 2 6" xfId="22658"/>
    <cellStyle name="Vírgula 8 5 3 3" xfId="18779"/>
    <cellStyle name="Vírgula 8 5 3 3 2" xfId="33323"/>
    <cellStyle name="Vírgula 8 5 3 3 2 2" xfId="42466"/>
    <cellStyle name="Vírgula 8 5 3 3 3" xfId="37895"/>
    <cellStyle name="Vírgula 8 5 3 3 4" xfId="28752"/>
    <cellStyle name="Vírgula 8 5 3 3 5" xfId="45959"/>
    <cellStyle name="Vírgula 8 5 3 3 6" xfId="24179"/>
    <cellStyle name="Vírgula 8 5 3 4" xfId="30282"/>
    <cellStyle name="Vírgula 8 5 3 4 2" xfId="39425"/>
    <cellStyle name="Vírgula 8 5 3 5" xfId="34854"/>
    <cellStyle name="Vírgula 8 5 3 6" xfId="25711"/>
    <cellStyle name="Vírgula 8 5 3 7" xfId="43674"/>
    <cellStyle name="Vírgula 8 5 3 8" xfId="21138"/>
    <cellStyle name="Vírgula 8 5 4" xfId="7802"/>
    <cellStyle name="Vírgula 8 5 4 2" xfId="30789"/>
    <cellStyle name="Vírgula 8 5 4 2 2" xfId="39932"/>
    <cellStyle name="Vírgula 8 5 4 3" xfId="35361"/>
    <cellStyle name="Vírgula 8 5 4 4" xfId="26218"/>
    <cellStyle name="Vírgula 8 5 4 5" xfId="44055"/>
    <cellStyle name="Vírgula 8 5 4 6" xfId="21645"/>
    <cellStyle name="Vírgula 8 5 5" xfId="14392"/>
    <cellStyle name="Vírgula 8 5 5 2" xfId="32310"/>
    <cellStyle name="Vírgula 8 5 5 2 2" xfId="41453"/>
    <cellStyle name="Vírgula 8 5 5 3" xfId="36882"/>
    <cellStyle name="Vírgula 8 5 5 4" xfId="27739"/>
    <cellStyle name="Vírgula 8 5 5 5" xfId="45198"/>
    <cellStyle name="Vírgula 8 5 5 6" xfId="23166"/>
    <cellStyle name="Vírgula 8 5 6" xfId="29269"/>
    <cellStyle name="Vírgula 8 5 6 2" xfId="38412"/>
    <cellStyle name="Vírgula 8 5 7" xfId="33841"/>
    <cellStyle name="Vírgula 8 5 8" xfId="24698"/>
    <cellStyle name="Vírgula 8 5 9" xfId="42913"/>
    <cellStyle name="Vírgula 8 6" xfId="2314"/>
    <cellStyle name="Vírgula 8 6 2" xfId="8904"/>
    <cellStyle name="Vírgula 8 6 2 2" xfId="31043"/>
    <cellStyle name="Vírgula 8 6 2 2 2" xfId="40186"/>
    <cellStyle name="Vírgula 8 6 2 3" xfId="35615"/>
    <cellStyle name="Vírgula 8 6 2 4" xfId="26472"/>
    <cellStyle name="Vírgula 8 6 2 5" xfId="44246"/>
    <cellStyle name="Vírgula 8 6 2 6" xfId="21899"/>
    <cellStyle name="Vírgula 8 6 3" xfId="15494"/>
    <cellStyle name="Vírgula 8 6 3 2" xfId="32564"/>
    <cellStyle name="Vírgula 8 6 3 2 2" xfId="41707"/>
    <cellStyle name="Vírgula 8 6 3 3" xfId="37136"/>
    <cellStyle name="Vírgula 8 6 3 4" xfId="27993"/>
    <cellStyle name="Vírgula 8 6 3 5" xfId="45389"/>
    <cellStyle name="Vírgula 8 6 3 6" xfId="23420"/>
    <cellStyle name="Vírgula 8 6 4" xfId="29523"/>
    <cellStyle name="Vírgula 8 6 4 2" xfId="38666"/>
    <cellStyle name="Vírgula 8 6 5" xfId="34095"/>
    <cellStyle name="Vírgula 8 6 6" xfId="24952"/>
    <cellStyle name="Vírgula 8 6 7" xfId="43104"/>
    <cellStyle name="Vírgula 8 6 8" xfId="20379"/>
    <cellStyle name="Vírgula 8 7" xfId="4488"/>
    <cellStyle name="Vírgula 8 7 2" xfId="11078"/>
    <cellStyle name="Vírgula 8 7 2 2" xfId="31549"/>
    <cellStyle name="Vírgula 8 7 2 2 2" xfId="40692"/>
    <cellStyle name="Vírgula 8 7 2 3" xfId="36121"/>
    <cellStyle name="Vírgula 8 7 2 4" xfId="26978"/>
    <cellStyle name="Vírgula 8 7 2 5" xfId="44626"/>
    <cellStyle name="Vírgula 8 7 2 6" xfId="22405"/>
    <cellStyle name="Vírgula 8 7 3" xfId="17668"/>
    <cellStyle name="Vírgula 8 7 3 2" xfId="33070"/>
    <cellStyle name="Vírgula 8 7 3 2 2" xfId="42213"/>
    <cellStyle name="Vírgula 8 7 3 3" xfId="37642"/>
    <cellStyle name="Vírgula 8 7 3 4" xfId="28499"/>
    <cellStyle name="Vírgula 8 7 3 5" xfId="45769"/>
    <cellStyle name="Vírgula 8 7 3 6" xfId="23926"/>
    <cellStyle name="Vírgula 8 7 4" xfId="30029"/>
    <cellStyle name="Vírgula 8 7 4 2" xfId="39172"/>
    <cellStyle name="Vírgula 8 7 5" xfId="34601"/>
    <cellStyle name="Vírgula 8 7 6" xfId="25458"/>
    <cellStyle name="Vírgula 8 7 7" xfId="43484"/>
    <cellStyle name="Vírgula 8 7 8" xfId="20885"/>
    <cellStyle name="Vírgula 8 8" xfId="6703"/>
    <cellStyle name="Vírgula 8 8 2" xfId="30536"/>
    <cellStyle name="Vírgula 8 8 2 2" xfId="39679"/>
    <cellStyle name="Vírgula 8 8 3" xfId="35108"/>
    <cellStyle name="Vírgula 8 8 4" xfId="25965"/>
    <cellStyle name="Vírgula 8 8 5" xfId="43865"/>
    <cellStyle name="Vírgula 8 8 6" xfId="21392"/>
    <cellStyle name="Vírgula 8 9" xfId="13293"/>
    <cellStyle name="Vírgula 8 9 2" xfId="32057"/>
    <cellStyle name="Vírgula 8 9 2 2" xfId="41200"/>
    <cellStyle name="Vírgula 8 9 3" xfId="36629"/>
    <cellStyle name="Vírgula 8 9 4" xfId="27486"/>
    <cellStyle name="Vírgula 8 9 5" xfId="45008"/>
    <cellStyle name="Vírgula 8 9 6" xfId="22913"/>
    <cellStyle name="Vírgula 9" xfId="120"/>
    <cellStyle name="Vírgula 9 10" xfId="29016"/>
    <cellStyle name="Vírgula 9 10 2" xfId="38159"/>
    <cellStyle name="Vírgula 9 11" xfId="33588"/>
    <cellStyle name="Vírgula 9 12" xfId="24445"/>
    <cellStyle name="Vírgula 9 13" xfId="42725"/>
    <cellStyle name="Vírgula 9 14" xfId="19872"/>
    <cellStyle name="Vírgula 9 2" xfId="226"/>
    <cellStyle name="Vírgula 9 2 10" xfId="33617"/>
    <cellStyle name="Vírgula 9 2 11" xfId="24474"/>
    <cellStyle name="Vírgula 9 2 12" xfId="42746"/>
    <cellStyle name="Vírgula 9 2 13" xfId="19901"/>
    <cellStyle name="Vírgula 9 2 2" xfId="487"/>
    <cellStyle name="Vírgula 9 2 2 10" xfId="24536"/>
    <cellStyle name="Vírgula 9 2 2 11" xfId="42792"/>
    <cellStyle name="Vírgula 9 2 2 12" xfId="19963"/>
    <cellStyle name="Vírgula 9 2 2 2" xfId="1042"/>
    <cellStyle name="Vírgula 9 2 2 2 10" xfId="42889"/>
    <cellStyle name="Vírgula 9 2 2 2 11" xfId="20092"/>
    <cellStyle name="Vírgula 9 2 2 2 2" xfId="2145"/>
    <cellStyle name="Vírgula 9 2 2 2 2 10" xfId="20346"/>
    <cellStyle name="Vírgula 9 2 2 2 2 2" xfId="4335"/>
    <cellStyle name="Vírgula 9 2 2 2 2 2 2" xfId="10925"/>
    <cellStyle name="Vírgula 9 2 2 2 2 2 2 2" xfId="31517"/>
    <cellStyle name="Vírgula 9 2 2 2 2 2 2 2 2" xfId="40660"/>
    <cellStyle name="Vírgula 9 2 2 2 2 2 2 3" xfId="36089"/>
    <cellStyle name="Vírgula 9 2 2 2 2 2 2 4" xfId="26946"/>
    <cellStyle name="Vírgula 9 2 2 2 2 2 2 5" xfId="44602"/>
    <cellStyle name="Vírgula 9 2 2 2 2 2 2 6" xfId="22373"/>
    <cellStyle name="Vírgula 9 2 2 2 2 2 3" xfId="17515"/>
    <cellStyle name="Vírgula 9 2 2 2 2 2 3 2" xfId="33038"/>
    <cellStyle name="Vírgula 9 2 2 2 2 2 3 2 2" xfId="42181"/>
    <cellStyle name="Vírgula 9 2 2 2 2 2 3 3" xfId="37610"/>
    <cellStyle name="Vírgula 9 2 2 2 2 2 3 4" xfId="28467"/>
    <cellStyle name="Vírgula 9 2 2 2 2 2 3 5" xfId="45745"/>
    <cellStyle name="Vírgula 9 2 2 2 2 2 3 6" xfId="23894"/>
    <cellStyle name="Vírgula 9 2 2 2 2 2 4" xfId="29997"/>
    <cellStyle name="Vírgula 9 2 2 2 2 2 4 2" xfId="39140"/>
    <cellStyle name="Vírgula 9 2 2 2 2 2 5" xfId="34569"/>
    <cellStyle name="Vírgula 9 2 2 2 2 2 6" xfId="25426"/>
    <cellStyle name="Vírgula 9 2 2 2 2 2 7" xfId="43460"/>
    <cellStyle name="Vírgula 9 2 2 2 2 2 8" xfId="20853"/>
    <cellStyle name="Vírgula 9 2 2 2 2 3" xfId="6533"/>
    <cellStyle name="Vírgula 9 2 2 2 2 3 2" xfId="13123"/>
    <cellStyle name="Vírgula 9 2 2 2 2 3 2 2" xfId="32023"/>
    <cellStyle name="Vírgula 9 2 2 2 2 3 2 2 2" xfId="41166"/>
    <cellStyle name="Vírgula 9 2 2 2 2 3 2 3" xfId="36595"/>
    <cellStyle name="Vírgula 9 2 2 2 2 3 2 4" xfId="27452"/>
    <cellStyle name="Vírgula 9 2 2 2 2 3 2 5" xfId="44982"/>
    <cellStyle name="Vírgula 9 2 2 2 2 3 2 6" xfId="22879"/>
    <cellStyle name="Vírgula 9 2 2 2 2 3 3" xfId="19713"/>
    <cellStyle name="Vírgula 9 2 2 2 2 3 3 2" xfId="33544"/>
    <cellStyle name="Vírgula 9 2 2 2 2 3 3 2 2" xfId="42687"/>
    <cellStyle name="Vírgula 9 2 2 2 2 3 3 3" xfId="38116"/>
    <cellStyle name="Vírgula 9 2 2 2 2 3 3 4" xfId="28973"/>
    <cellStyle name="Vírgula 9 2 2 2 2 3 3 5" xfId="46125"/>
    <cellStyle name="Vírgula 9 2 2 2 2 3 3 6" xfId="24400"/>
    <cellStyle name="Vírgula 9 2 2 2 2 3 4" xfId="30503"/>
    <cellStyle name="Vírgula 9 2 2 2 2 3 4 2" xfId="39646"/>
    <cellStyle name="Vírgula 9 2 2 2 2 3 5" xfId="35075"/>
    <cellStyle name="Vírgula 9 2 2 2 2 3 6" xfId="25932"/>
    <cellStyle name="Vírgula 9 2 2 2 2 3 7" xfId="43840"/>
    <cellStyle name="Vírgula 9 2 2 2 2 3 8" xfId="21359"/>
    <cellStyle name="Vírgula 9 2 2 2 2 4" xfId="8736"/>
    <cellStyle name="Vírgula 9 2 2 2 2 4 2" xfId="31010"/>
    <cellStyle name="Vírgula 9 2 2 2 2 4 2 2" xfId="40153"/>
    <cellStyle name="Vírgula 9 2 2 2 2 4 3" xfId="35582"/>
    <cellStyle name="Vírgula 9 2 2 2 2 4 4" xfId="26439"/>
    <cellStyle name="Vírgula 9 2 2 2 2 4 5" xfId="44221"/>
    <cellStyle name="Vírgula 9 2 2 2 2 4 6" xfId="21866"/>
    <cellStyle name="Vírgula 9 2 2 2 2 5" xfId="15326"/>
    <cellStyle name="Vírgula 9 2 2 2 2 5 2" xfId="32531"/>
    <cellStyle name="Vírgula 9 2 2 2 2 5 2 2" xfId="41674"/>
    <cellStyle name="Vírgula 9 2 2 2 2 5 3" xfId="37103"/>
    <cellStyle name="Vírgula 9 2 2 2 2 5 4" xfId="27960"/>
    <cellStyle name="Vírgula 9 2 2 2 2 5 5" xfId="45364"/>
    <cellStyle name="Vírgula 9 2 2 2 2 5 6" xfId="23387"/>
    <cellStyle name="Vírgula 9 2 2 2 2 6" xfId="29490"/>
    <cellStyle name="Vírgula 9 2 2 2 2 6 2" xfId="38633"/>
    <cellStyle name="Vírgula 9 2 2 2 2 7" xfId="34062"/>
    <cellStyle name="Vírgula 9 2 2 2 2 8" xfId="24919"/>
    <cellStyle name="Vírgula 9 2 2 2 2 9" xfId="43079"/>
    <cellStyle name="Vírgula 9 2 2 2 3" xfId="3236"/>
    <cellStyle name="Vírgula 9 2 2 2 3 2" xfId="9826"/>
    <cellStyle name="Vírgula 9 2 2 2 3 2 2" xfId="31264"/>
    <cellStyle name="Vírgula 9 2 2 2 3 2 2 2" xfId="40407"/>
    <cellStyle name="Vírgula 9 2 2 2 3 2 3" xfId="35836"/>
    <cellStyle name="Vírgula 9 2 2 2 3 2 4" xfId="26693"/>
    <cellStyle name="Vírgula 9 2 2 2 3 2 5" xfId="44412"/>
    <cellStyle name="Vírgula 9 2 2 2 3 2 6" xfId="22120"/>
    <cellStyle name="Vírgula 9 2 2 2 3 3" xfId="16416"/>
    <cellStyle name="Vírgula 9 2 2 2 3 3 2" xfId="32785"/>
    <cellStyle name="Vírgula 9 2 2 2 3 3 2 2" xfId="41928"/>
    <cellStyle name="Vírgula 9 2 2 2 3 3 3" xfId="37357"/>
    <cellStyle name="Vírgula 9 2 2 2 3 3 4" xfId="28214"/>
    <cellStyle name="Vírgula 9 2 2 2 3 3 5" xfId="45555"/>
    <cellStyle name="Vírgula 9 2 2 2 3 3 6" xfId="23641"/>
    <cellStyle name="Vírgula 9 2 2 2 3 4" xfId="29744"/>
    <cellStyle name="Vírgula 9 2 2 2 3 4 2" xfId="38887"/>
    <cellStyle name="Vírgula 9 2 2 2 3 5" xfId="34316"/>
    <cellStyle name="Vírgula 9 2 2 2 3 6" xfId="25173"/>
    <cellStyle name="Vírgula 9 2 2 2 3 7" xfId="43270"/>
    <cellStyle name="Vírgula 9 2 2 2 3 8" xfId="20600"/>
    <cellStyle name="Vírgula 9 2 2 2 4" xfId="5434"/>
    <cellStyle name="Vírgula 9 2 2 2 4 2" xfId="12024"/>
    <cellStyle name="Vírgula 9 2 2 2 4 2 2" xfId="31770"/>
    <cellStyle name="Vírgula 9 2 2 2 4 2 2 2" xfId="40913"/>
    <cellStyle name="Vírgula 9 2 2 2 4 2 3" xfId="36342"/>
    <cellStyle name="Vírgula 9 2 2 2 4 2 4" xfId="27199"/>
    <cellStyle name="Vírgula 9 2 2 2 4 2 5" xfId="44792"/>
    <cellStyle name="Vírgula 9 2 2 2 4 2 6" xfId="22626"/>
    <cellStyle name="Vírgula 9 2 2 2 4 3" xfId="18614"/>
    <cellStyle name="Vírgula 9 2 2 2 4 3 2" xfId="33291"/>
    <cellStyle name="Vírgula 9 2 2 2 4 3 2 2" xfId="42434"/>
    <cellStyle name="Vírgula 9 2 2 2 4 3 3" xfId="37863"/>
    <cellStyle name="Vírgula 9 2 2 2 4 3 4" xfId="28720"/>
    <cellStyle name="Vírgula 9 2 2 2 4 3 5" xfId="45935"/>
    <cellStyle name="Vírgula 9 2 2 2 4 3 6" xfId="24147"/>
    <cellStyle name="Vírgula 9 2 2 2 4 4" xfId="30250"/>
    <cellStyle name="Vírgula 9 2 2 2 4 4 2" xfId="39393"/>
    <cellStyle name="Vírgula 9 2 2 2 4 5" xfId="34822"/>
    <cellStyle name="Vírgula 9 2 2 2 4 6" xfId="25679"/>
    <cellStyle name="Vírgula 9 2 2 2 4 7" xfId="43650"/>
    <cellStyle name="Vírgula 9 2 2 2 4 8" xfId="21106"/>
    <cellStyle name="Vírgula 9 2 2 2 5" xfId="7637"/>
    <cellStyle name="Vírgula 9 2 2 2 5 2" xfId="30757"/>
    <cellStyle name="Vírgula 9 2 2 2 5 2 2" xfId="39900"/>
    <cellStyle name="Vírgula 9 2 2 2 5 3" xfId="35329"/>
    <cellStyle name="Vírgula 9 2 2 2 5 4" xfId="26186"/>
    <cellStyle name="Vírgula 9 2 2 2 5 5" xfId="44031"/>
    <cellStyle name="Vírgula 9 2 2 2 5 6" xfId="21613"/>
    <cellStyle name="Vírgula 9 2 2 2 6" xfId="14227"/>
    <cellStyle name="Vírgula 9 2 2 2 6 2" xfId="32278"/>
    <cellStyle name="Vírgula 9 2 2 2 6 2 2" xfId="41421"/>
    <cellStyle name="Vírgula 9 2 2 2 6 3" xfId="36850"/>
    <cellStyle name="Vírgula 9 2 2 2 6 4" xfId="27707"/>
    <cellStyle name="Vírgula 9 2 2 2 6 5" xfId="45174"/>
    <cellStyle name="Vírgula 9 2 2 2 6 6" xfId="23134"/>
    <cellStyle name="Vírgula 9 2 2 2 7" xfId="29236"/>
    <cellStyle name="Vírgula 9 2 2 2 7 2" xfId="38379"/>
    <cellStyle name="Vírgula 9 2 2 2 8" xfId="33808"/>
    <cellStyle name="Vírgula 9 2 2 2 9" xfId="24665"/>
    <cellStyle name="Vírgula 9 2 2 3" xfId="1593"/>
    <cellStyle name="Vírgula 9 2 2 3 10" xfId="20217"/>
    <cellStyle name="Vírgula 9 2 2 3 2" xfId="3784"/>
    <cellStyle name="Vírgula 9 2 2 3 2 2" xfId="10374"/>
    <cellStyle name="Vírgula 9 2 2 3 2 2 2" xfId="31388"/>
    <cellStyle name="Vírgula 9 2 2 3 2 2 2 2" xfId="40531"/>
    <cellStyle name="Vírgula 9 2 2 3 2 2 3" xfId="35960"/>
    <cellStyle name="Vírgula 9 2 2 3 2 2 4" xfId="26817"/>
    <cellStyle name="Vírgula 9 2 2 3 2 2 5" xfId="44505"/>
    <cellStyle name="Vírgula 9 2 2 3 2 2 6" xfId="22244"/>
    <cellStyle name="Vírgula 9 2 2 3 2 3" xfId="16964"/>
    <cellStyle name="Vírgula 9 2 2 3 2 3 2" xfId="32909"/>
    <cellStyle name="Vírgula 9 2 2 3 2 3 2 2" xfId="42052"/>
    <cellStyle name="Vírgula 9 2 2 3 2 3 3" xfId="37481"/>
    <cellStyle name="Vírgula 9 2 2 3 2 3 4" xfId="28338"/>
    <cellStyle name="Vírgula 9 2 2 3 2 3 5" xfId="45648"/>
    <cellStyle name="Vírgula 9 2 2 3 2 3 6" xfId="23765"/>
    <cellStyle name="Vírgula 9 2 2 3 2 4" xfId="29868"/>
    <cellStyle name="Vírgula 9 2 2 3 2 4 2" xfId="39011"/>
    <cellStyle name="Vírgula 9 2 2 3 2 5" xfId="34440"/>
    <cellStyle name="Vírgula 9 2 2 3 2 6" xfId="25297"/>
    <cellStyle name="Vírgula 9 2 2 3 2 7" xfId="43363"/>
    <cellStyle name="Vírgula 9 2 2 3 2 8" xfId="20724"/>
    <cellStyle name="Vírgula 9 2 2 3 3" xfId="5982"/>
    <cellStyle name="Vírgula 9 2 2 3 3 2" xfId="12572"/>
    <cellStyle name="Vírgula 9 2 2 3 3 2 2" xfId="31894"/>
    <cellStyle name="Vírgula 9 2 2 3 3 2 2 2" xfId="41037"/>
    <cellStyle name="Vírgula 9 2 2 3 3 2 3" xfId="36466"/>
    <cellStyle name="Vírgula 9 2 2 3 3 2 4" xfId="27323"/>
    <cellStyle name="Vírgula 9 2 2 3 3 2 5" xfId="44885"/>
    <cellStyle name="Vírgula 9 2 2 3 3 2 6" xfId="22750"/>
    <cellStyle name="Vírgula 9 2 2 3 3 3" xfId="19162"/>
    <cellStyle name="Vírgula 9 2 2 3 3 3 2" xfId="33415"/>
    <cellStyle name="Vírgula 9 2 2 3 3 3 2 2" xfId="42558"/>
    <cellStyle name="Vírgula 9 2 2 3 3 3 3" xfId="37987"/>
    <cellStyle name="Vírgula 9 2 2 3 3 3 4" xfId="28844"/>
    <cellStyle name="Vírgula 9 2 2 3 3 3 5" xfId="46028"/>
    <cellStyle name="Vírgula 9 2 2 3 3 3 6" xfId="24271"/>
    <cellStyle name="Vírgula 9 2 2 3 3 4" xfId="30374"/>
    <cellStyle name="Vírgula 9 2 2 3 3 4 2" xfId="39517"/>
    <cellStyle name="Vírgula 9 2 2 3 3 5" xfId="34946"/>
    <cellStyle name="Vírgula 9 2 2 3 3 6" xfId="25803"/>
    <cellStyle name="Vírgula 9 2 2 3 3 7" xfId="43743"/>
    <cellStyle name="Vírgula 9 2 2 3 3 8" xfId="21230"/>
    <cellStyle name="Vírgula 9 2 2 3 4" xfId="8185"/>
    <cellStyle name="Vírgula 9 2 2 3 4 2" xfId="30881"/>
    <cellStyle name="Vírgula 9 2 2 3 4 2 2" xfId="40024"/>
    <cellStyle name="Vírgula 9 2 2 3 4 3" xfId="35453"/>
    <cellStyle name="Vírgula 9 2 2 3 4 4" xfId="26310"/>
    <cellStyle name="Vírgula 9 2 2 3 4 5" xfId="44124"/>
    <cellStyle name="Vírgula 9 2 2 3 4 6" xfId="21737"/>
    <cellStyle name="Vírgula 9 2 2 3 5" xfId="14775"/>
    <cellStyle name="Vírgula 9 2 2 3 5 2" xfId="32402"/>
    <cellStyle name="Vírgula 9 2 2 3 5 2 2" xfId="41545"/>
    <cellStyle name="Vírgula 9 2 2 3 5 3" xfId="36974"/>
    <cellStyle name="Vírgula 9 2 2 3 5 4" xfId="27831"/>
    <cellStyle name="Vírgula 9 2 2 3 5 5" xfId="45267"/>
    <cellStyle name="Vírgula 9 2 2 3 5 6" xfId="23258"/>
    <cellStyle name="Vírgula 9 2 2 3 6" xfId="29361"/>
    <cellStyle name="Vírgula 9 2 2 3 6 2" xfId="38504"/>
    <cellStyle name="Vírgula 9 2 2 3 7" xfId="33933"/>
    <cellStyle name="Vírgula 9 2 2 3 8" xfId="24790"/>
    <cellStyle name="Vírgula 9 2 2 3 9" xfId="42982"/>
    <cellStyle name="Vírgula 9 2 2 4" xfId="2685"/>
    <cellStyle name="Vírgula 9 2 2 4 2" xfId="9275"/>
    <cellStyle name="Vírgula 9 2 2 4 2 2" xfId="31135"/>
    <cellStyle name="Vírgula 9 2 2 4 2 2 2" xfId="40278"/>
    <cellStyle name="Vírgula 9 2 2 4 2 3" xfId="35707"/>
    <cellStyle name="Vírgula 9 2 2 4 2 4" xfId="26564"/>
    <cellStyle name="Vírgula 9 2 2 4 2 5" xfId="44315"/>
    <cellStyle name="Vírgula 9 2 2 4 2 6" xfId="21991"/>
    <cellStyle name="Vírgula 9 2 2 4 3" xfId="15865"/>
    <cellStyle name="Vírgula 9 2 2 4 3 2" xfId="32656"/>
    <cellStyle name="Vírgula 9 2 2 4 3 2 2" xfId="41799"/>
    <cellStyle name="Vírgula 9 2 2 4 3 3" xfId="37228"/>
    <cellStyle name="Vírgula 9 2 2 4 3 4" xfId="28085"/>
    <cellStyle name="Vírgula 9 2 2 4 3 5" xfId="45458"/>
    <cellStyle name="Vírgula 9 2 2 4 3 6" xfId="23512"/>
    <cellStyle name="Vírgula 9 2 2 4 4" xfId="29615"/>
    <cellStyle name="Vírgula 9 2 2 4 4 2" xfId="38758"/>
    <cellStyle name="Vírgula 9 2 2 4 5" xfId="34187"/>
    <cellStyle name="Vírgula 9 2 2 4 6" xfId="25044"/>
    <cellStyle name="Vírgula 9 2 2 4 7" xfId="43173"/>
    <cellStyle name="Vírgula 9 2 2 4 8" xfId="20471"/>
    <cellStyle name="Vírgula 9 2 2 5" xfId="4871"/>
    <cellStyle name="Vírgula 9 2 2 5 2" xfId="11461"/>
    <cellStyle name="Vírgula 9 2 2 5 2 2" xfId="31641"/>
    <cellStyle name="Vírgula 9 2 2 5 2 2 2" xfId="40784"/>
    <cellStyle name="Vírgula 9 2 2 5 2 3" xfId="36213"/>
    <cellStyle name="Vírgula 9 2 2 5 2 4" xfId="27070"/>
    <cellStyle name="Vírgula 9 2 2 5 2 5" xfId="44695"/>
    <cellStyle name="Vírgula 9 2 2 5 2 6" xfId="22497"/>
    <cellStyle name="Vírgula 9 2 2 5 3" xfId="18051"/>
    <cellStyle name="Vírgula 9 2 2 5 3 2" xfId="33162"/>
    <cellStyle name="Vírgula 9 2 2 5 3 2 2" xfId="42305"/>
    <cellStyle name="Vírgula 9 2 2 5 3 3" xfId="37734"/>
    <cellStyle name="Vírgula 9 2 2 5 3 4" xfId="28591"/>
    <cellStyle name="Vírgula 9 2 2 5 3 5" xfId="45838"/>
    <cellStyle name="Vírgula 9 2 2 5 3 6" xfId="24018"/>
    <cellStyle name="Vírgula 9 2 2 5 4" xfId="30121"/>
    <cellStyle name="Vírgula 9 2 2 5 4 2" xfId="39264"/>
    <cellStyle name="Vírgula 9 2 2 5 5" xfId="34693"/>
    <cellStyle name="Vírgula 9 2 2 5 6" xfId="25550"/>
    <cellStyle name="Vírgula 9 2 2 5 7" xfId="43553"/>
    <cellStyle name="Vírgula 9 2 2 5 8" xfId="20977"/>
    <cellStyle name="Vírgula 9 2 2 6" xfId="7074"/>
    <cellStyle name="Vírgula 9 2 2 6 2" xfId="30628"/>
    <cellStyle name="Vírgula 9 2 2 6 2 2" xfId="39771"/>
    <cellStyle name="Vírgula 9 2 2 6 3" xfId="35200"/>
    <cellStyle name="Vírgula 9 2 2 6 4" xfId="26057"/>
    <cellStyle name="Vírgula 9 2 2 6 5" xfId="43934"/>
    <cellStyle name="Vírgula 9 2 2 6 6" xfId="21484"/>
    <cellStyle name="Vírgula 9 2 2 7" xfId="13664"/>
    <cellStyle name="Vírgula 9 2 2 7 2" xfId="32149"/>
    <cellStyle name="Vírgula 9 2 2 7 2 2" xfId="41292"/>
    <cellStyle name="Vírgula 9 2 2 7 3" xfId="36721"/>
    <cellStyle name="Vírgula 9 2 2 7 4" xfId="27578"/>
    <cellStyle name="Vírgula 9 2 2 7 5" xfId="45077"/>
    <cellStyle name="Vírgula 9 2 2 7 6" xfId="23005"/>
    <cellStyle name="Vírgula 9 2 2 8" xfId="29107"/>
    <cellStyle name="Vírgula 9 2 2 8 2" xfId="38250"/>
    <cellStyle name="Vírgula 9 2 2 9" xfId="33679"/>
    <cellStyle name="Vírgula 9 2 3" xfId="786"/>
    <cellStyle name="Vírgula 9 2 3 10" xfId="42844"/>
    <cellStyle name="Vírgula 9 2 3 11" xfId="20032"/>
    <cellStyle name="Vírgula 9 2 3 2" xfId="1889"/>
    <cellStyle name="Vírgula 9 2 3 2 10" xfId="20286"/>
    <cellStyle name="Vírgula 9 2 3 2 2" xfId="4079"/>
    <cellStyle name="Vírgula 9 2 3 2 2 2" xfId="10669"/>
    <cellStyle name="Vírgula 9 2 3 2 2 2 2" xfId="31457"/>
    <cellStyle name="Vírgula 9 2 3 2 2 2 2 2" xfId="40600"/>
    <cellStyle name="Vírgula 9 2 3 2 2 2 3" xfId="36029"/>
    <cellStyle name="Vírgula 9 2 3 2 2 2 4" xfId="26886"/>
    <cellStyle name="Vírgula 9 2 3 2 2 2 5" xfId="44557"/>
    <cellStyle name="Vírgula 9 2 3 2 2 2 6" xfId="22313"/>
    <cellStyle name="Vírgula 9 2 3 2 2 3" xfId="17259"/>
    <cellStyle name="Vírgula 9 2 3 2 2 3 2" xfId="32978"/>
    <cellStyle name="Vírgula 9 2 3 2 2 3 2 2" xfId="42121"/>
    <cellStyle name="Vírgula 9 2 3 2 2 3 3" xfId="37550"/>
    <cellStyle name="Vírgula 9 2 3 2 2 3 4" xfId="28407"/>
    <cellStyle name="Vírgula 9 2 3 2 2 3 5" xfId="45700"/>
    <cellStyle name="Vírgula 9 2 3 2 2 3 6" xfId="23834"/>
    <cellStyle name="Vírgula 9 2 3 2 2 4" xfId="29937"/>
    <cellStyle name="Vírgula 9 2 3 2 2 4 2" xfId="39080"/>
    <cellStyle name="Vírgula 9 2 3 2 2 5" xfId="34509"/>
    <cellStyle name="Vírgula 9 2 3 2 2 6" xfId="25366"/>
    <cellStyle name="Vírgula 9 2 3 2 2 7" xfId="43415"/>
    <cellStyle name="Vírgula 9 2 3 2 2 8" xfId="20793"/>
    <cellStyle name="Vírgula 9 2 3 2 3" xfId="6277"/>
    <cellStyle name="Vírgula 9 2 3 2 3 2" xfId="12867"/>
    <cellStyle name="Vírgula 9 2 3 2 3 2 2" xfId="31963"/>
    <cellStyle name="Vírgula 9 2 3 2 3 2 2 2" xfId="41106"/>
    <cellStyle name="Vírgula 9 2 3 2 3 2 3" xfId="36535"/>
    <cellStyle name="Vírgula 9 2 3 2 3 2 4" xfId="27392"/>
    <cellStyle name="Vírgula 9 2 3 2 3 2 5" xfId="44937"/>
    <cellStyle name="Vírgula 9 2 3 2 3 2 6" xfId="22819"/>
    <cellStyle name="Vírgula 9 2 3 2 3 3" xfId="19457"/>
    <cellStyle name="Vírgula 9 2 3 2 3 3 2" xfId="33484"/>
    <cellStyle name="Vírgula 9 2 3 2 3 3 2 2" xfId="42627"/>
    <cellStyle name="Vírgula 9 2 3 2 3 3 3" xfId="38056"/>
    <cellStyle name="Vírgula 9 2 3 2 3 3 4" xfId="28913"/>
    <cellStyle name="Vírgula 9 2 3 2 3 3 5" xfId="46080"/>
    <cellStyle name="Vírgula 9 2 3 2 3 3 6" xfId="24340"/>
    <cellStyle name="Vírgula 9 2 3 2 3 4" xfId="30443"/>
    <cellStyle name="Vírgula 9 2 3 2 3 4 2" xfId="39586"/>
    <cellStyle name="Vírgula 9 2 3 2 3 5" xfId="35015"/>
    <cellStyle name="Vírgula 9 2 3 2 3 6" xfId="25872"/>
    <cellStyle name="Vírgula 9 2 3 2 3 7" xfId="43795"/>
    <cellStyle name="Vírgula 9 2 3 2 3 8" xfId="21299"/>
    <cellStyle name="Vírgula 9 2 3 2 4" xfId="8480"/>
    <cellStyle name="Vírgula 9 2 3 2 4 2" xfId="30950"/>
    <cellStyle name="Vírgula 9 2 3 2 4 2 2" xfId="40093"/>
    <cellStyle name="Vírgula 9 2 3 2 4 3" xfId="35522"/>
    <cellStyle name="Vírgula 9 2 3 2 4 4" xfId="26379"/>
    <cellStyle name="Vírgula 9 2 3 2 4 5" xfId="44176"/>
    <cellStyle name="Vírgula 9 2 3 2 4 6" xfId="21806"/>
    <cellStyle name="Vírgula 9 2 3 2 5" xfId="15070"/>
    <cellStyle name="Vírgula 9 2 3 2 5 2" xfId="32471"/>
    <cellStyle name="Vírgula 9 2 3 2 5 2 2" xfId="41614"/>
    <cellStyle name="Vírgula 9 2 3 2 5 3" xfId="37043"/>
    <cellStyle name="Vírgula 9 2 3 2 5 4" xfId="27900"/>
    <cellStyle name="Vírgula 9 2 3 2 5 5" xfId="45319"/>
    <cellStyle name="Vírgula 9 2 3 2 5 6" xfId="23327"/>
    <cellStyle name="Vírgula 9 2 3 2 6" xfId="29430"/>
    <cellStyle name="Vírgula 9 2 3 2 6 2" xfId="38573"/>
    <cellStyle name="Vírgula 9 2 3 2 7" xfId="34002"/>
    <cellStyle name="Vírgula 9 2 3 2 8" xfId="24859"/>
    <cellStyle name="Vírgula 9 2 3 2 9" xfId="43034"/>
    <cellStyle name="Vírgula 9 2 3 3" xfId="2980"/>
    <cellStyle name="Vírgula 9 2 3 3 2" xfId="9570"/>
    <cellStyle name="Vírgula 9 2 3 3 2 2" xfId="31204"/>
    <cellStyle name="Vírgula 9 2 3 3 2 2 2" xfId="40347"/>
    <cellStyle name="Vírgula 9 2 3 3 2 3" xfId="35776"/>
    <cellStyle name="Vírgula 9 2 3 3 2 4" xfId="26633"/>
    <cellStyle name="Vírgula 9 2 3 3 2 5" xfId="44367"/>
    <cellStyle name="Vírgula 9 2 3 3 2 6" xfId="22060"/>
    <cellStyle name="Vírgula 9 2 3 3 3" xfId="16160"/>
    <cellStyle name="Vírgula 9 2 3 3 3 2" xfId="32725"/>
    <cellStyle name="Vírgula 9 2 3 3 3 2 2" xfId="41868"/>
    <cellStyle name="Vírgula 9 2 3 3 3 3" xfId="37297"/>
    <cellStyle name="Vírgula 9 2 3 3 3 4" xfId="28154"/>
    <cellStyle name="Vírgula 9 2 3 3 3 5" xfId="45510"/>
    <cellStyle name="Vírgula 9 2 3 3 3 6" xfId="23581"/>
    <cellStyle name="Vírgula 9 2 3 3 4" xfId="29684"/>
    <cellStyle name="Vírgula 9 2 3 3 4 2" xfId="38827"/>
    <cellStyle name="Vírgula 9 2 3 3 5" xfId="34256"/>
    <cellStyle name="Vírgula 9 2 3 3 6" xfId="25113"/>
    <cellStyle name="Vírgula 9 2 3 3 7" xfId="43225"/>
    <cellStyle name="Vírgula 9 2 3 3 8" xfId="20540"/>
    <cellStyle name="Vírgula 9 2 3 4" xfId="5178"/>
    <cellStyle name="Vírgula 9 2 3 4 2" xfId="11768"/>
    <cellStyle name="Vírgula 9 2 3 4 2 2" xfId="31710"/>
    <cellStyle name="Vírgula 9 2 3 4 2 2 2" xfId="40853"/>
    <cellStyle name="Vírgula 9 2 3 4 2 3" xfId="36282"/>
    <cellStyle name="Vírgula 9 2 3 4 2 4" xfId="27139"/>
    <cellStyle name="Vírgula 9 2 3 4 2 5" xfId="44747"/>
    <cellStyle name="Vírgula 9 2 3 4 2 6" xfId="22566"/>
    <cellStyle name="Vírgula 9 2 3 4 3" xfId="18358"/>
    <cellStyle name="Vírgula 9 2 3 4 3 2" xfId="33231"/>
    <cellStyle name="Vírgula 9 2 3 4 3 2 2" xfId="42374"/>
    <cellStyle name="Vírgula 9 2 3 4 3 3" xfId="37803"/>
    <cellStyle name="Vírgula 9 2 3 4 3 4" xfId="28660"/>
    <cellStyle name="Vírgula 9 2 3 4 3 5" xfId="45890"/>
    <cellStyle name="Vírgula 9 2 3 4 3 6" xfId="24087"/>
    <cellStyle name="Vírgula 9 2 3 4 4" xfId="30190"/>
    <cellStyle name="Vírgula 9 2 3 4 4 2" xfId="39333"/>
    <cellStyle name="Vírgula 9 2 3 4 5" xfId="34762"/>
    <cellStyle name="Vírgula 9 2 3 4 6" xfId="25619"/>
    <cellStyle name="Vírgula 9 2 3 4 7" xfId="43605"/>
    <cellStyle name="Vírgula 9 2 3 4 8" xfId="21046"/>
    <cellStyle name="Vírgula 9 2 3 5" xfId="7381"/>
    <cellStyle name="Vírgula 9 2 3 5 2" xfId="30697"/>
    <cellStyle name="Vírgula 9 2 3 5 2 2" xfId="39840"/>
    <cellStyle name="Vírgula 9 2 3 5 3" xfId="35269"/>
    <cellStyle name="Vírgula 9 2 3 5 4" xfId="26126"/>
    <cellStyle name="Vírgula 9 2 3 5 5" xfId="43986"/>
    <cellStyle name="Vírgula 9 2 3 5 6" xfId="21553"/>
    <cellStyle name="Vírgula 9 2 3 6" xfId="13971"/>
    <cellStyle name="Vírgula 9 2 3 6 2" xfId="32218"/>
    <cellStyle name="Vírgula 9 2 3 6 2 2" xfId="41361"/>
    <cellStyle name="Vírgula 9 2 3 6 3" xfId="36790"/>
    <cellStyle name="Vírgula 9 2 3 6 4" xfId="27647"/>
    <cellStyle name="Vírgula 9 2 3 6 5" xfId="45129"/>
    <cellStyle name="Vírgula 9 2 3 6 6" xfId="23074"/>
    <cellStyle name="Vírgula 9 2 3 7" xfId="29176"/>
    <cellStyle name="Vírgula 9 2 3 7 2" xfId="38319"/>
    <cellStyle name="Vírgula 9 2 3 8" xfId="33748"/>
    <cellStyle name="Vírgula 9 2 3 9" xfId="24605"/>
    <cellStyle name="Vírgula 9 2 4" xfId="1337"/>
    <cellStyle name="Vírgula 9 2 4 10" xfId="20157"/>
    <cellStyle name="Vírgula 9 2 4 2" xfId="3528"/>
    <cellStyle name="Vírgula 9 2 4 2 2" xfId="10118"/>
    <cellStyle name="Vírgula 9 2 4 2 2 2" xfId="31328"/>
    <cellStyle name="Vírgula 9 2 4 2 2 2 2" xfId="40471"/>
    <cellStyle name="Vírgula 9 2 4 2 2 3" xfId="35900"/>
    <cellStyle name="Vírgula 9 2 4 2 2 4" xfId="26757"/>
    <cellStyle name="Vírgula 9 2 4 2 2 5" xfId="44460"/>
    <cellStyle name="Vírgula 9 2 4 2 2 6" xfId="22184"/>
    <cellStyle name="Vírgula 9 2 4 2 3" xfId="16708"/>
    <cellStyle name="Vírgula 9 2 4 2 3 2" xfId="32849"/>
    <cellStyle name="Vírgula 9 2 4 2 3 2 2" xfId="41992"/>
    <cellStyle name="Vírgula 9 2 4 2 3 3" xfId="37421"/>
    <cellStyle name="Vírgula 9 2 4 2 3 4" xfId="28278"/>
    <cellStyle name="Vírgula 9 2 4 2 3 5" xfId="45603"/>
    <cellStyle name="Vírgula 9 2 4 2 3 6" xfId="23705"/>
    <cellStyle name="Vírgula 9 2 4 2 4" xfId="29808"/>
    <cellStyle name="Vírgula 9 2 4 2 4 2" xfId="38951"/>
    <cellStyle name="Vírgula 9 2 4 2 5" xfId="34380"/>
    <cellStyle name="Vírgula 9 2 4 2 6" xfId="25237"/>
    <cellStyle name="Vírgula 9 2 4 2 7" xfId="43318"/>
    <cellStyle name="Vírgula 9 2 4 2 8" xfId="20664"/>
    <cellStyle name="Vírgula 9 2 4 3" xfId="5726"/>
    <cellStyle name="Vírgula 9 2 4 3 2" xfId="12316"/>
    <cellStyle name="Vírgula 9 2 4 3 2 2" xfId="31834"/>
    <cellStyle name="Vírgula 9 2 4 3 2 2 2" xfId="40977"/>
    <cellStyle name="Vírgula 9 2 4 3 2 3" xfId="36406"/>
    <cellStyle name="Vírgula 9 2 4 3 2 4" xfId="27263"/>
    <cellStyle name="Vírgula 9 2 4 3 2 5" xfId="44840"/>
    <cellStyle name="Vírgula 9 2 4 3 2 6" xfId="22690"/>
    <cellStyle name="Vírgula 9 2 4 3 3" xfId="18906"/>
    <cellStyle name="Vírgula 9 2 4 3 3 2" xfId="33355"/>
    <cellStyle name="Vírgula 9 2 4 3 3 2 2" xfId="42498"/>
    <cellStyle name="Vírgula 9 2 4 3 3 3" xfId="37927"/>
    <cellStyle name="Vírgula 9 2 4 3 3 4" xfId="28784"/>
    <cellStyle name="Vírgula 9 2 4 3 3 5" xfId="45983"/>
    <cellStyle name="Vírgula 9 2 4 3 3 6" xfId="24211"/>
    <cellStyle name="Vírgula 9 2 4 3 4" xfId="30314"/>
    <cellStyle name="Vírgula 9 2 4 3 4 2" xfId="39457"/>
    <cellStyle name="Vírgula 9 2 4 3 5" xfId="34886"/>
    <cellStyle name="Vírgula 9 2 4 3 6" xfId="25743"/>
    <cellStyle name="Vírgula 9 2 4 3 7" xfId="43698"/>
    <cellStyle name="Vírgula 9 2 4 3 8" xfId="21170"/>
    <cellStyle name="Vírgula 9 2 4 4" xfId="7929"/>
    <cellStyle name="Vírgula 9 2 4 4 2" xfId="30821"/>
    <cellStyle name="Vírgula 9 2 4 4 2 2" xfId="39964"/>
    <cellStyle name="Vírgula 9 2 4 4 3" xfId="35393"/>
    <cellStyle name="Vírgula 9 2 4 4 4" xfId="26250"/>
    <cellStyle name="Vírgula 9 2 4 4 5" xfId="44079"/>
    <cellStyle name="Vírgula 9 2 4 4 6" xfId="21677"/>
    <cellStyle name="Vírgula 9 2 4 5" xfId="14519"/>
    <cellStyle name="Vírgula 9 2 4 5 2" xfId="32342"/>
    <cellStyle name="Vírgula 9 2 4 5 2 2" xfId="41485"/>
    <cellStyle name="Vírgula 9 2 4 5 3" xfId="36914"/>
    <cellStyle name="Vírgula 9 2 4 5 4" xfId="27771"/>
    <cellStyle name="Vírgula 9 2 4 5 5" xfId="45222"/>
    <cellStyle name="Vírgula 9 2 4 5 6" xfId="23198"/>
    <cellStyle name="Vírgula 9 2 4 6" xfId="29301"/>
    <cellStyle name="Vírgula 9 2 4 6 2" xfId="38444"/>
    <cellStyle name="Vírgula 9 2 4 7" xfId="33873"/>
    <cellStyle name="Vírgula 9 2 4 8" xfId="24730"/>
    <cellStyle name="Vírgula 9 2 4 9" xfId="42937"/>
    <cellStyle name="Vírgula 9 2 5" xfId="2429"/>
    <cellStyle name="Vírgula 9 2 5 2" xfId="9019"/>
    <cellStyle name="Vírgula 9 2 5 2 2" xfId="31075"/>
    <cellStyle name="Vírgula 9 2 5 2 2 2" xfId="40218"/>
    <cellStyle name="Vírgula 9 2 5 2 3" xfId="35647"/>
    <cellStyle name="Vírgula 9 2 5 2 4" xfId="26504"/>
    <cellStyle name="Vírgula 9 2 5 2 5" xfId="44270"/>
    <cellStyle name="Vírgula 9 2 5 2 6" xfId="21931"/>
    <cellStyle name="Vírgula 9 2 5 3" xfId="15609"/>
    <cellStyle name="Vírgula 9 2 5 3 2" xfId="32596"/>
    <cellStyle name="Vírgula 9 2 5 3 2 2" xfId="41739"/>
    <cellStyle name="Vírgula 9 2 5 3 3" xfId="37168"/>
    <cellStyle name="Vírgula 9 2 5 3 4" xfId="28025"/>
    <cellStyle name="Vírgula 9 2 5 3 5" xfId="45413"/>
    <cellStyle name="Vírgula 9 2 5 3 6" xfId="23452"/>
    <cellStyle name="Vírgula 9 2 5 4" xfId="29555"/>
    <cellStyle name="Vírgula 9 2 5 4 2" xfId="38698"/>
    <cellStyle name="Vírgula 9 2 5 5" xfId="34127"/>
    <cellStyle name="Vírgula 9 2 5 6" xfId="24984"/>
    <cellStyle name="Vírgula 9 2 5 7" xfId="43128"/>
    <cellStyle name="Vírgula 9 2 5 8" xfId="20411"/>
    <cellStyle name="Vírgula 9 2 6" xfId="4615"/>
    <cellStyle name="Vírgula 9 2 6 2" xfId="11205"/>
    <cellStyle name="Vírgula 9 2 6 2 2" xfId="31581"/>
    <cellStyle name="Vírgula 9 2 6 2 2 2" xfId="40724"/>
    <cellStyle name="Vírgula 9 2 6 2 3" xfId="36153"/>
    <cellStyle name="Vírgula 9 2 6 2 4" xfId="27010"/>
    <cellStyle name="Vírgula 9 2 6 2 5" xfId="44650"/>
    <cellStyle name="Vírgula 9 2 6 2 6" xfId="22437"/>
    <cellStyle name="Vírgula 9 2 6 3" xfId="17795"/>
    <cellStyle name="Vírgula 9 2 6 3 2" xfId="33102"/>
    <cellStyle name="Vírgula 9 2 6 3 2 2" xfId="42245"/>
    <cellStyle name="Vírgula 9 2 6 3 3" xfId="37674"/>
    <cellStyle name="Vírgula 9 2 6 3 4" xfId="28531"/>
    <cellStyle name="Vírgula 9 2 6 3 5" xfId="45793"/>
    <cellStyle name="Vírgula 9 2 6 3 6" xfId="23958"/>
    <cellStyle name="Vírgula 9 2 6 4" xfId="30061"/>
    <cellStyle name="Vírgula 9 2 6 4 2" xfId="39204"/>
    <cellStyle name="Vírgula 9 2 6 5" xfId="34633"/>
    <cellStyle name="Vírgula 9 2 6 6" xfId="25490"/>
    <cellStyle name="Vírgula 9 2 6 7" xfId="43508"/>
    <cellStyle name="Vírgula 9 2 6 8" xfId="20917"/>
    <cellStyle name="Vírgula 9 2 7" xfId="6818"/>
    <cellStyle name="Vírgula 9 2 7 2" xfId="30568"/>
    <cellStyle name="Vírgula 9 2 7 2 2" xfId="39711"/>
    <cellStyle name="Vírgula 9 2 7 3" xfId="35140"/>
    <cellStyle name="Vírgula 9 2 7 4" xfId="25997"/>
    <cellStyle name="Vírgula 9 2 7 5" xfId="43889"/>
    <cellStyle name="Vírgula 9 2 7 6" xfId="21424"/>
    <cellStyle name="Vírgula 9 2 8" xfId="13408"/>
    <cellStyle name="Vírgula 9 2 8 2" xfId="32089"/>
    <cellStyle name="Vírgula 9 2 8 2 2" xfId="41232"/>
    <cellStyle name="Vírgula 9 2 8 3" xfId="36661"/>
    <cellStyle name="Vírgula 9 2 8 4" xfId="27518"/>
    <cellStyle name="Vírgula 9 2 8 5" xfId="45032"/>
    <cellStyle name="Vírgula 9 2 8 6" xfId="22945"/>
    <cellStyle name="Vírgula 9 2 9" xfId="29045"/>
    <cellStyle name="Vírgula 9 2 9 2" xfId="38188"/>
    <cellStyle name="Vírgula 9 3" xfId="371"/>
    <cellStyle name="Vírgula 9 3 10" xfId="24508"/>
    <cellStyle name="Vírgula 9 3 11" xfId="42771"/>
    <cellStyle name="Vírgula 9 3 12" xfId="19935"/>
    <cellStyle name="Vírgula 9 3 2" xfId="926"/>
    <cellStyle name="Vírgula 9 3 2 10" xfId="42868"/>
    <cellStyle name="Vírgula 9 3 2 11" xfId="20064"/>
    <cellStyle name="Vírgula 9 3 2 2" xfId="2029"/>
    <cellStyle name="Vírgula 9 3 2 2 10" xfId="20318"/>
    <cellStyle name="Vírgula 9 3 2 2 2" xfId="4219"/>
    <cellStyle name="Vírgula 9 3 2 2 2 2" xfId="10809"/>
    <cellStyle name="Vírgula 9 3 2 2 2 2 2" xfId="31489"/>
    <cellStyle name="Vírgula 9 3 2 2 2 2 2 2" xfId="40632"/>
    <cellStyle name="Vírgula 9 3 2 2 2 2 3" xfId="36061"/>
    <cellStyle name="Vírgula 9 3 2 2 2 2 4" xfId="26918"/>
    <cellStyle name="Vírgula 9 3 2 2 2 2 5" xfId="44581"/>
    <cellStyle name="Vírgula 9 3 2 2 2 2 6" xfId="22345"/>
    <cellStyle name="Vírgula 9 3 2 2 2 3" xfId="17399"/>
    <cellStyle name="Vírgula 9 3 2 2 2 3 2" xfId="33010"/>
    <cellStyle name="Vírgula 9 3 2 2 2 3 2 2" xfId="42153"/>
    <cellStyle name="Vírgula 9 3 2 2 2 3 3" xfId="37582"/>
    <cellStyle name="Vírgula 9 3 2 2 2 3 4" xfId="28439"/>
    <cellStyle name="Vírgula 9 3 2 2 2 3 5" xfId="45724"/>
    <cellStyle name="Vírgula 9 3 2 2 2 3 6" xfId="23866"/>
    <cellStyle name="Vírgula 9 3 2 2 2 4" xfId="29969"/>
    <cellStyle name="Vírgula 9 3 2 2 2 4 2" xfId="39112"/>
    <cellStyle name="Vírgula 9 3 2 2 2 5" xfId="34541"/>
    <cellStyle name="Vírgula 9 3 2 2 2 6" xfId="25398"/>
    <cellStyle name="Vírgula 9 3 2 2 2 7" xfId="43439"/>
    <cellStyle name="Vírgula 9 3 2 2 2 8" xfId="20825"/>
    <cellStyle name="Vírgula 9 3 2 2 3" xfId="6417"/>
    <cellStyle name="Vírgula 9 3 2 2 3 2" xfId="13007"/>
    <cellStyle name="Vírgula 9 3 2 2 3 2 2" xfId="31995"/>
    <cellStyle name="Vírgula 9 3 2 2 3 2 2 2" xfId="41138"/>
    <cellStyle name="Vírgula 9 3 2 2 3 2 3" xfId="36567"/>
    <cellStyle name="Vírgula 9 3 2 2 3 2 4" xfId="27424"/>
    <cellStyle name="Vírgula 9 3 2 2 3 2 5" xfId="44961"/>
    <cellStyle name="Vírgula 9 3 2 2 3 2 6" xfId="22851"/>
    <cellStyle name="Vírgula 9 3 2 2 3 3" xfId="19597"/>
    <cellStyle name="Vírgula 9 3 2 2 3 3 2" xfId="33516"/>
    <cellStyle name="Vírgula 9 3 2 2 3 3 2 2" xfId="42659"/>
    <cellStyle name="Vírgula 9 3 2 2 3 3 3" xfId="38088"/>
    <cellStyle name="Vírgula 9 3 2 2 3 3 4" xfId="28945"/>
    <cellStyle name="Vírgula 9 3 2 2 3 3 5" xfId="46104"/>
    <cellStyle name="Vírgula 9 3 2 2 3 3 6" xfId="24372"/>
    <cellStyle name="Vírgula 9 3 2 2 3 4" xfId="30475"/>
    <cellStyle name="Vírgula 9 3 2 2 3 4 2" xfId="39618"/>
    <cellStyle name="Vírgula 9 3 2 2 3 5" xfId="35047"/>
    <cellStyle name="Vírgula 9 3 2 2 3 6" xfId="25904"/>
    <cellStyle name="Vírgula 9 3 2 2 3 7" xfId="43819"/>
    <cellStyle name="Vírgula 9 3 2 2 3 8" xfId="21331"/>
    <cellStyle name="Vírgula 9 3 2 2 4" xfId="8620"/>
    <cellStyle name="Vírgula 9 3 2 2 4 2" xfId="30982"/>
    <cellStyle name="Vírgula 9 3 2 2 4 2 2" xfId="40125"/>
    <cellStyle name="Vírgula 9 3 2 2 4 3" xfId="35554"/>
    <cellStyle name="Vírgula 9 3 2 2 4 4" xfId="26411"/>
    <cellStyle name="Vírgula 9 3 2 2 4 5" xfId="44200"/>
    <cellStyle name="Vírgula 9 3 2 2 4 6" xfId="21838"/>
    <cellStyle name="Vírgula 9 3 2 2 5" xfId="15210"/>
    <cellStyle name="Vírgula 9 3 2 2 5 2" xfId="32503"/>
    <cellStyle name="Vírgula 9 3 2 2 5 2 2" xfId="41646"/>
    <cellStyle name="Vírgula 9 3 2 2 5 3" xfId="37075"/>
    <cellStyle name="Vírgula 9 3 2 2 5 4" xfId="27932"/>
    <cellStyle name="Vírgula 9 3 2 2 5 5" xfId="45343"/>
    <cellStyle name="Vírgula 9 3 2 2 5 6" xfId="23359"/>
    <cellStyle name="Vírgula 9 3 2 2 6" xfId="29462"/>
    <cellStyle name="Vírgula 9 3 2 2 6 2" xfId="38605"/>
    <cellStyle name="Vírgula 9 3 2 2 7" xfId="34034"/>
    <cellStyle name="Vírgula 9 3 2 2 8" xfId="24891"/>
    <cellStyle name="Vírgula 9 3 2 2 9" xfId="43058"/>
    <cellStyle name="Vírgula 9 3 2 3" xfId="3120"/>
    <cellStyle name="Vírgula 9 3 2 3 2" xfId="9710"/>
    <cellStyle name="Vírgula 9 3 2 3 2 2" xfId="31236"/>
    <cellStyle name="Vírgula 9 3 2 3 2 2 2" xfId="40379"/>
    <cellStyle name="Vírgula 9 3 2 3 2 3" xfId="35808"/>
    <cellStyle name="Vírgula 9 3 2 3 2 4" xfId="26665"/>
    <cellStyle name="Vírgula 9 3 2 3 2 5" xfId="44391"/>
    <cellStyle name="Vírgula 9 3 2 3 2 6" xfId="22092"/>
    <cellStyle name="Vírgula 9 3 2 3 3" xfId="16300"/>
    <cellStyle name="Vírgula 9 3 2 3 3 2" xfId="32757"/>
    <cellStyle name="Vírgula 9 3 2 3 3 2 2" xfId="41900"/>
    <cellStyle name="Vírgula 9 3 2 3 3 3" xfId="37329"/>
    <cellStyle name="Vírgula 9 3 2 3 3 4" xfId="28186"/>
    <cellStyle name="Vírgula 9 3 2 3 3 5" xfId="45534"/>
    <cellStyle name="Vírgula 9 3 2 3 3 6" xfId="23613"/>
    <cellStyle name="Vírgula 9 3 2 3 4" xfId="29716"/>
    <cellStyle name="Vírgula 9 3 2 3 4 2" xfId="38859"/>
    <cellStyle name="Vírgula 9 3 2 3 5" xfId="34288"/>
    <cellStyle name="Vírgula 9 3 2 3 6" xfId="25145"/>
    <cellStyle name="Vírgula 9 3 2 3 7" xfId="43249"/>
    <cellStyle name="Vírgula 9 3 2 3 8" xfId="20572"/>
    <cellStyle name="Vírgula 9 3 2 4" xfId="5318"/>
    <cellStyle name="Vírgula 9 3 2 4 2" xfId="11908"/>
    <cellStyle name="Vírgula 9 3 2 4 2 2" xfId="31742"/>
    <cellStyle name="Vírgula 9 3 2 4 2 2 2" xfId="40885"/>
    <cellStyle name="Vírgula 9 3 2 4 2 3" xfId="36314"/>
    <cellStyle name="Vírgula 9 3 2 4 2 4" xfId="27171"/>
    <cellStyle name="Vírgula 9 3 2 4 2 5" xfId="44771"/>
    <cellStyle name="Vírgula 9 3 2 4 2 6" xfId="22598"/>
    <cellStyle name="Vírgula 9 3 2 4 3" xfId="18498"/>
    <cellStyle name="Vírgula 9 3 2 4 3 2" xfId="33263"/>
    <cellStyle name="Vírgula 9 3 2 4 3 2 2" xfId="42406"/>
    <cellStyle name="Vírgula 9 3 2 4 3 3" xfId="37835"/>
    <cellStyle name="Vírgula 9 3 2 4 3 4" xfId="28692"/>
    <cellStyle name="Vírgula 9 3 2 4 3 5" xfId="45914"/>
    <cellStyle name="Vírgula 9 3 2 4 3 6" xfId="24119"/>
    <cellStyle name="Vírgula 9 3 2 4 4" xfId="30222"/>
    <cellStyle name="Vírgula 9 3 2 4 4 2" xfId="39365"/>
    <cellStyle name="Vírgula 9 3 2 4 5" xfId="34794"/>
    <cellStyle name="Vírgula 9 3 2 4 6" xfId="25651"/>
    <cellStyle name="Vírgula 9 3 2 4 7" xfId="43629"/>
    <cellStyle name="Vírgula 9 3 2 4 8" xfId="21078"/>
    <cellStyle name="Vírgula 9 3 2 5" xfId="7521"/>
    <cellStyle name="Vírgula 9 3 2 5 2" xfId="30729"/>
    <cellStyle name="Vírgula 9 3 2 5 2 2" xfId="39872"/>
    <cellStyle name="Vírgula 9 3 2 5 3" xfId="35301"/>
    <cellStyle name="Vírgula 9 3 2 5 4" xfId="26158"/>
    <cellStyle name="Vírgula 9 3 2 5 5" xfId="44010"/>
    <cellStyle name="Vírgula 9 3 2 5 6" xfId="21585"/>
    <cellStyle name="Vírgula 9 3 2 6" xfId="14111"/>
    <cellStyle name="Vírgula 9 3 2 6 2" xfId="32250"/>
    <cellStyle name="Vírgula 9 3 2 6 2 2" xfId="41393"/>
    <cellStyle name="Vírgula 9 3 2 6 3" xfId="36822"/>
    <cellStyle name="Vírgula 9 3 2 6 4" xfId="27679"/>
    <cellStyle name="Vírgula 9 3 2 6 5" xfId="45153"/>
    <cellStyle name="Vírgula 9 3 2 6 6" xfId="23106"/>
    <cellStyle name="Vírgula 9 3 2 7" xfId="29208"/>
    <cellStyle name="Vírgula 9 3 2 7 2" xfId="38351"/>
    <cellStyle name="Vírgula 9 3 2 8" xfId="33780"/>
    <cellStyle name="Vírgula 9 3 2 9" xfId="24637"/>
    <cellStyle name="Vírgula 9 3 3" xfId="1477"/>
    <cellStyle name="Vírgula 9 3 3 10" xfId="20189"/>
    <cellStyle name="Vírgula 9 3 3 2" xfId="3668"/>
    <cellStyle name="Vírgula 9 3 3 2 2" xfId="10258"/>
    <cellStyle name="Vírgula 9 3 3 2 2 2" xfId="31360"/>
    <cellStyle name="Vírgula 9 3 3 2 2 2 2" xfId="40503"/>
    <cellStyle name="Vírgula 9 3 3 2 2 3" xfId="35932"/>
    <cellStyle name="Vírgula 9 3 3 2 2 4" xfId="26789"/>
    <cellStyle name="Vírgula 9 3 3 2 2 5" xfId="44484"/>
    <cellStyle name="Vírgula 9 3 3 2 2 6" xfId="22216"/>
    <cellStyle name="Vírgula 9 3 3 2 3" xfId="16848"/>
    <cellStyle name="Vírgula 9 3 3 2 3 2" xfId="32881"/>
    <cellStyle name="Vírgula 9 3 3 2 3 2 2" xfId="42024"/>
    <cellStyle name="Vírgula 9 3 3 2 3 3" xfId="37453"/>
    <cellStyle name="Vírgula 9 3 3 2 3 4" xfId="28310"/>
    <cellStyle name="Vírgula 9 3 3 2 3 5" xfId="45627"/>
    <cellStyle name="Vírgula 9 3 3 2 3 6" xfId="23737"/>
    <cellStyle name="Vírgula 9 3 3 2 4" xfId="29840"/>
    <cellStyle name="Vírgula 9 3 3 2 4 2" xfId="38983"/>
    <cellStyle name="Vírgula 9 3 3 2 5" xfId="34412"/>
    <cellStyle name="Vírgula 9 3 3 2 6" xfId="25269"/>
    <cellStyle name="Vírgula 9 3 3 2 7" xfId="43342"/>
    <cellStyle name="Vírgula 9 3 3 2 8" xfId="20696"/>
    <cellStyle name="Vírgula 9 3 3 3" xfId="5866"/>
    <cellStyle name="Vírgula 9 3 3 3 2" xfId="12456"/>
    <cellStyle name="Vírgula 9 3 3 3 2 2" xfId="31866"/>
    <cellStyle name="Vírgula 9 3 3 3 2 2 2" xfId="41009"/>
    <cellStyle name="Vírgula 9 3 3 3 2 3" xfId="36438"/>
    <cellStyle name="Vírgula 9 3 3 3 2 4" xfId="27295"/>
    <cellStyle name="Vírgula 9 3 3 3 2 5" xfId="44864"/>
    <cellStyle name="Vírgula 9 3 3 3 2 6" xfId="22722"/>
    <cellStyle name="Vírgula 9 3 3 3 3" xfId="19046"/>
    <cellStyle name="Vírgula 9 3 3 3 3 2" xfId="33387"/>
    <cellStyle name="Vírgula 9 3 3 3 3 2 2" xfId="42530"/>
    <cellStyle name="Vírgula 9 3 3 3 3 3" xfId="37959"/>
    <cellStyle name="Vírgula 9 3 3 3 3 4" xfId="28816"/>
    <cellStyle name="Vírgula 9 3 3 3 3 5" xfId="46007"/>
    <cellStyle name="Vírgula 9 3 3 3 3 6" xfId="24243"/>
    <cellStyle name="Vírgula 9 3 3 3 4" xfId="30346"/>
    <cellStyle name="Vírgula 9 3 3 3 4 2" xfId="39489"/>
    <cellStyle name="Vírgula 9 3 3 3 5" xfId="34918"/>
    <cellStyle name="Vírgula 9 3 3 3 6" xfId="25775"/>
    <cellStyle name="Vírgula 9 3 3 3 7" xfId="43722"/>
    <cellStyle name="Vírgula 9 3 3 3 8" xfId="21202"/>
    <cellStyle name="Vírgula 9 3 3 4" xfId="8069"/>
    <cellStyle name="Vírgula 9 3 3 4 2" xfId="30853"/>
    <cellStyle name="Vírgula 9 3 3 4 2 2" xfId="39996"/>
    <cellStyle name="Vírgula 9 3 3 4 3" xfId="35425"/>
    <cellStyle name="Vírgula 9 3 3 4 4" xfId="26282"/>
    <cellStyle name="Vírgula 9 3 3 4 5" xfId="44103"/>
    <cellStyle name="Vírgula 9 3 3 4 6" xfId="21709"/>
    <cellStyle name="Vírgula 9 3 3 5" xfId="14659"/>
    <cellStyle name="Vírgula 9 3 3 5 2" xfId="32374"/>
    <cellStyle name="Vírgula 9 3 3 5 2 2" xfId="41517"/>
    <cellStyle name="Vírgula 9 3 3 5 3" xfId="36946"/>
    <cellStyle name="Vírgula 9 3 3 5 4" xfId="27803"/>
    <cellStyle name="Vírgula 9 3 3 5 5" xfId="45246"/>
    <cellStyle name="Vírgula 9 3 3 5 6" xfId="23230"/>
    <cellStyle name="Vírgula 9 3 3 6" xfId="29333"/>
    <cellStyle name="Vírgula 9 3 3 6 2" xfId="38476"/>
    <cellStyle name="Vírgula 9 3 3 7" xfId="33905"/>
    <cellStyle name="Vírgula 9 3 3 8" xfId="24762"/>
    <cellStyle name="Vírgula 9 3 3 9" xfId="42961"/>
    <cellStyle name="Vírgula 9 3 4" xfId="2569"/>
    <cellStyle name="Vírgula 9 3 4 2" xfId="9159"/>
    <cellStyle name="Vírgula 9 3 4 2 2" xfId="31107"/>
    <cellStyle name="Vírgula 9 3 4 2 2 2" xfId="40250"/>
    <cellStyle name="Vírgula 9 3 4 2 3" xfId="35679"/>
    <cellStyle name="Vírgula 9 3 4 2 4" xfId="26536"/>
    <cellStyle name="Vírgula 9 3 4 2 5" xfId="44294"/>
    <cellStyle name="Vírgula 9 3 4 2 6" xfId="21963"/>
    <cellStyle name="Vírgula 9 3 4 3" xfId="15749"/>
    <cellStyle name="Vírgula 9 3 4 3 2" xfId="32628"/>
    <cellStyle name="Vírgula 9 3 4 3 2 2" xfId="41771"/>
    <cellStyle name="Vírgula 9 3 4 3 3" xfId="37200"/>
    <cellStyle name="Vírgula 9 3 4 3 4" xfId="28057"/>
    <cellStyle name="Vírgula 9 3 4 3 5" xfId="45437"/>
    <cellStyle name="Vírgula 9 3 4 3 6" xfId="23484"/>
    <cellStyle name="Vírgula 9 3 4 4" xfId="29587"/>
    <cellStyle name="Vírgula 9 3 4 4 2" xfId="38730"/>
    <cellStyle name="Vírgula 9 3 4 5" xfId="34159"/>
    <cellStyle name="Vírgula 9 3 4 6" xfId="25016"/>
    <cellStyle name="Vírgula 9 3 4 7" xfId="43152"/>
    <cellStyle name="Vírgula 9 3 4 8" xfId="20443"/>
    <cellStyle name="Vírgula 9 3 5" xfId="4755"/>
    <cellStyle name="Vírgula 9 3 5 2" xfId="11345"/>
    <cellStyle name="Vírgula 9 3 5 2 2" xfId="31613"/>
    <cellStyle name="Vírgula 9 3 5 2 2 2" xfId="40756"/>
    <cellStyle name="Vírgula 9 3 5 2 3" xfId="36185"/>
    <cellStyle name="Vírgula 9 3 5 2 4" xfId="27042"/>
    <cellStyle name="Vírgula 9 3 5 2 5" xfId="44674"/>
    <cellStyle name="Vírgula 9 3 5 2 6" xfId="22469"/>
    <cellStyle name="Vírgula 9 3 5 3" xfId="17935"/>
    <cellStyle name="Vírgula 9 3 5 3 2" xfId="33134"/>
    <cellStyle name="Vírgula 9 3 5 3 2 2" xfId="42277"/>
    <cellStyle name="Vírgula 9 3 5 3 3" xfId="37706"/>
    <cellStyle name="Vírgula 9 3 5 3 4" xfId="28563"/>
    <cellStyle name="Vírgula 9 3 5 3 5" xfId="45817"/>
    <cellStyle name="Vírgula 9 3 5 3 6" xfId="23990"/>
    <cellStyle name="Vírgula 9 3 5 4" xfId="30093"/>
    <cellStyle name="Vírgula 9 3 5 4 2" xfId="39236"/>
    <cellStyle name="Vírgula 9 3 5 5" xfId="34665"/>
    <cellStyle name="Vírgula 9 3 5 6" xfId="25522"/>
    <cellStyle name="Vírgula 9 3 5 7" xfId="43532"/>
    <cellStyle name="Vírgula 9 3 5 8" xfId="20949"/>
    <cellStyle name="Vírgula 9 3 6" xfId="6958"/>
    <cellStyle name="Vírgula 9 3 6 2" xfId="30600"/>
    <cellStyle name="Vírgula 9 3 6 2 2" xfId="39743"/>
    <cellStyle name="Vírgula 9 3 6 3" xfId="35172"/>
    <cellStyle name="Vírgula 9 3 6 4" xfId="26029"/>
    <cellStyle name="Vírgula 9 3 6 5" xfId="43913"/>
    <cellStyle name="Vírgula 9 3 6 6" xfId="21456"/>
    <cellStyle name="Vírgula 9 3 7" xfId="13548"/>
    <cellStyle name="Vírgula 9 3 7 2" xfId="32121"/>
    <cellStyle name="Vírgula 9 3 7 2 2" xfId="41264"/>
    <cellStyle name="Vírgula 9 3 7 3" xfId="36693"/>
    <cellStyle name="Vírgula 9 3 7 4" xfId="27550"/>
    <cellStyle name="Vírgula 9 3 7 5" xfId="45056"/>
    <cellStyle name="Vírgula 9 3 7 6" xfId="22977"/>
    <cellStyle name="Vírgula 9 3 8" xfId="29079"/>
    <cellStyle name="Vírgula 9 3 8 2" xfId="38222"/>
    <cellStyle name="Vírgula 9 3 9" xfId="33651"/>
    <cellStyle name="Vírgula 9 4" xfId="682"/>
    <cellStyle name="Vírgula 9 4 10" xfId="42823"/>
    <cellStyle name="Vírgula 9 4 11" xfId="20004"/>
    <cellStyle name="Vírgula 9 4 2" xfId="1785"/>
    <cellStyle name="Vírgula 9 4 2 10" xfId="20258"/>
    <cellStyle name="Vírgula 9 4 2 2" xfId="3975"/>
    <cellStyle name="Vírgula 9 4 2 2 2" xfId="10565"/>
    <cellStyle name="Vírgula 9 4 2 2 2 2" xfId="31429"/>
    <cellStyle name="Vírgula 9 4 2 2 2 2 2" xfId="40572"/>
    <cellStyle name="Vírgula 9 4 2 2 2 3" xfId="36001"/>
    <cellStyle name="Vírgula 9 4 2 2 2 4" xfId="26858"/>
    <cellStyle name="Vírgula 9 4 2 2 2 5" xfId="44536"/>
    <cellStyle name="Vírgula 9 4 2 2 2 6" xfId="22285"/>
    <cellStyle name="Vírgula 9 4 2 2 3" xfId="17155"/>
    <cellStyle name="Vírgula 9 4 2 2 3 2" xfId="32950"/>
    <cellStyle name="Vírgula 9 4 2 2 3 2 2" xfId="42093"/>
    <cellStyle name="Vírgula 9 4 2 2 3 3" xfId="37522"/>
    <cellStyle name="Vírgula 9 4 2 2 3 4" xfId="28379"/>
    <cellStyle name="Vírgula 9 4 2 2 3 5" xfId="45679"/>
    <cellStyle name="Vírgula 9 4 2 2 3 6" xfId="23806"/>
    <cellStyle name="Vírgula 9 4 2 2 4" xfId="29909"/>
    <cellStyle name="Vírgula 9 4 2 2 4 2" xfId="39052"/>
    <cellStyle name="Vírgula 9 4 2 2 5" xfId="34481"/>
    <cellStyle name="Vírgula 9 4 2 2 6" xfId="25338"/>
    <cellStyle name="Vírgula 9 4 2 2 7" xfId="43394"/>
    <cellStyle name="Vírgula 9 4 2 2 8" xfId="20765"/>
    <cellStyle name="Vírgula 9 4 2 3" xfId="6173"/>
    <cellStyle name="Vírgula 9 4 2 3 2" xfId="12763"/>
    <cellStyle name="Vírgula 9 4 2 3 2 2" xfId="31935"/>
    <cellStyle name="Vírgula 9 4 2 3 2 2 2" xfId="41078"/>
    <cellStyle name="Vírgula 9 4 2 3 2 3" xfId="36507"/>
    <cellStyle name="Vírgula 9 4 2 3 2 4" xfId="27364"/>
    <cellStyle name="Vírgula 9 4 2 3 2 5" xfId="44916"/>
    <cellStyle name="Vírgula 9 4 2 3 2 6" xfId="22791"/>
    <cellStyle name="Vírgula 9 4 2 3 3" xfId="19353"/>
    <cellStyle name="Vírgula 9 4 2 3 3 2" xfId="33456"/>
    <cellStyle name="Vírgula 9 4 2 3 3 2 2" xfId="42599"/>
    <cellStyle name="Vírgula 9 4 2 3 3 3" xfId="38028"/>
    <cellStyle name="Vírgula 9 4 2 3 3 4" xfId="28885"/>
    <cellStyle name="Vírgula 9 4 2 3 3 5" xfId="46059"/>
    <cellStyle name="Vírgula 9 4 2 3 3 6" xfId="24312"/>
    <cellStyle name="Vírgula 9 4 2 3 4" xfId="30415"/>
    <cellStyle name="Vírgula 9 4 2 3 4 2" xfId="39558"/>
    <cellStyle name="Vírgula 9 4 2 3 5" xfId="34987"/>
    <cellStyle name="Vírgula 9 4 2 3 6" xfId="25844"/>
    <cellStyle name="Vírgula 9 4 2 3 7" xfId="43774"/>
    <cellStyle name="Vírgula 9 4 2 3 8" xfId="21271"/>
    <cellStyle name="Vírgula 9 4 2 4" xfId="8376"/>
    <cellStyle name="Vírgula 9 4 2 4 2" xfId="30922"/>
    <cellStyle name="Vírgula 9 4 2 4 2 2" xfId="40065"/>
    <cellStyle name="Vírgula 9 4 2 4 3" xfId="35494"/>
    <cellStyle name="Vírgula 9 4 2 4 4" xfId="26351"/>
    <cellStyle name="Vírgula 9 4 2 4 5" xfId="44155"/>
    <cellStyle name="Vírgula 9 4 2 4 6" xfId="21778"/>
    <cellStyle name="Vírgula 9 4 2 5" xfId="14966"/>
    <cellStyle name="Vírgula 9 4 2 5 2" xfId="32443"/>
    <cellStyle name="Vírgula 9 4 2 5 2 2" xfId="41586"/>
    <cellStyle name="Vírgula 9 4 2 5 3" xfId="37015"/>
    <cellStyle name="Vírgula 9 4 2 5 4" xfId="27872"/>
    <cellStyle name="Vírgula 9 4 2 5 5" xfId="45298"/>
    <cellStyle name="Vírgula 9 4 2 5 6" xfId="23299"/>
    <cellStyle name="Vírgula 9 4 2 6" xfId="29402"/>
    <cellStyle name="Vírgula 9 4 2 6 2" xfId="38545"/>
    <cellStyle name="Vírgula 9 4 2 7" xfId="33974"/>
    <cellStyle name="Vírgula 9 4 2 8" xfId="24831"/>
    <cellStyle name="Vírgula 9 4 2 9" xfId="43013"/>
    <cellStyle name="Vírgula 9 4 3" xfId="2876"/>
    <cellStyle name="Vírgula 9 4 3 2" xfId="9466"/>
    <cellStyle name="Vírgula 9 4 3 2 2" xfId="31176"/>
    <cellStyle name="Vírgula 9 4 3 2 2 2" xfId="40319"/>
    <cellStyle name="Vírgula 9 4 3 2 3" xfId="35748"/>
    <cellStyle name="Vírgula 9 4 3 2 4" xfId="26605"/>
    <cellStyle name="Vírgula 9 4 3 2 5" xfId="44346"/>
    <cellStyle name="Vírgula 9 4 3 2 6" xfId="22032"/>
    <cellStyle name="Vírgula 9 4 3 3" xfId="16056"/>
    <cellStyle name="Vírgula 9 4 3 3 2" xfId="32697"/>
    <cellStyle name="Vírgula 9 4 3 3 2 2" xfId="41840"/>
    <cellStyle name="Vírgula 9 4 3 3 3" xfId="37269"/>
    <cellStyle name="Vírgula 9 4 3 3 4" xfId="28126"/>
    <cellStyle name="Vírgula 9 4 3 3 5" xfId="45489"/>
    <cellStyle name="Vírgula 9 4 3 3 6" xfId="23553"/>
    <cellStyle name="Vírgula 9 4 3 4" xfId="29656"/>
    <cellStyle name="Vírgula 9 4 3 4 2" xfId="38799"/>
    <cellStyle name="Vírgula 9 4 3 5" xfId="34228"/>
    <cellStyle name="Vírgula 9 4 3 6" xfId="25085"/>
    <cellStyle name="Vírgula 9 4 3 7" xfId="43204"/>
    <cellStyle name="Vírgula 9 4 3 8" xfId="20512"/>
    <cellStyle name="Vírgula 9 4 4" xfId="5074"/>
    <cellStyle name="Vírgula 9 4 4 2" xfId="11664"/>
    <cellStyle name="Vírgula 9 4 4 2 2" xfId="31682"/>
    <cellStyle name="Vírgula 9 4 4 2 2 2" xfId="40825"/>
    <cellStyle name="Vírgula 9 4 4 2 3" xfId="36254"/>
    <cellStyle name="Vírgula 9 4 4 2 4" xfId="27111"/>
    <cellStyle name="Vírgula 9 4 4 2 5" xfId="44726"/>
    <cellStyle name="Vírgula 9 4 4 2 6" xfId="22538"/>
    <cellStyle name="Vírgula 9 4 4 3" xfId="18254"/>
    <cellStyle name="Vírgula 9 4 4 3 2" xfId="33203"/>
    <cellStyle name="Vírgula 9 4 4 3 2 2" xfId="42346"/>
    <cellStyle name="Vírgula 9 4 4 3 3" xfId="37775"/>
    <cellStyle name="Vírgula 9 4 4 3 4" xfId="28632"/>
    <cellStyle name="Vírgula 9 4 4 3 5" xfId="45869"/>
    <cellStyle name="Vírgula 9 4 4 3 6" xfId="24059"/>
    <cellStyle name="Vírgula 9 4 4 4" xfId="30162"/>
    <cellStyle name="Vírgula 9 4 4 4 2" xfId="39305"/>
    <cellStyle name="Vírgula 9 4 4 5" xfId="34734"/>
    <cellStyle name="Vírgula 9 4 4 6" xfId="25591"/>
    <cellStyle name="Vírgula 9 4 4 7" xfId="43584"/>
    <cellStyle name="Vírgula 9 4 4 8" xfId="21018"/>
    <cellStyle name="Vírgula 9 4 5" xfId="7277"/>
    <cellStyle name="Vírgula 9 4 5 2" xfId="30669"/>
    <cellStyle name="Vírgula 9 4 5 2 2" xfId="39812"/>
    <cellStyle name="Vírgula 9 4 5 3" xfId="35241"/>
    <cellStyle name="Vírgula 9 4 5 4" xfId="26098"/>
    <cellStyle name="Vírgula 9 4 5 5" xfId="43965"/>
    <cellStyle name="Vírgula 9 4 5 6" xfId="21525"/>
    <cellStyle name="Vírgula 9 4 6" xfId="13867"/>
    <cellStyle name="Vírgula 9 4 6 2" xfId="32190"/>
    <cellStyle name="Vírgula 9 4 6 2 2" xfId="41333"/>
    <cellStyle name="Vírgula 9 4 6 3" xfId="36762"/>
    <cellStyle name="Vírgula 9 4 6 4" xfId="27619"/>
    <cellStyle name="Vírgula 9 4 6 5" xfId="45108"/>
    <cellStyle name="Vírgula 9 4 6 6" xfId="23046"/>
    <cellStyle name="Vírgula 9 4 7" xfId="29148"/>
    <cellStyle name="Vírgula 9 4 7 2" xfId="38291"/>
    <cellStyle name="Vírgula 9 4 8" xfId="33720"/>
    <cellStyle name="Vírgula 9 4 9" xfId="24577"/>
    <cellStyle name="Vírgula 9 5" xfId="1221"/>
    <cellStyle name="Vírgula 9 5 10" xfId="20129"/>
    <cellStyle name="Vírgula 9 5 2" xfId="3412"/>
    <cellStyle name="Vírgula 9 5 2 2" xfId="10002"/>
    <cellStyle name="Vírgula 9 5 2 2 2" xfId="31300"/>
    <cellStyle name="Vírgula 9 5 2 2 2 2" xfId="40443"/>
    <cellStyle name="Vírgula 9 5 2 2 3" xfId="35872"/>
    <cellStyle name="Vírgula 9 5 2 2 4" xfId="26729"/>
    <cellStyle name="Vírgula 9 5 2 2 5" xfId="44439"/>
    <cellStyle name="Vírgula 9 5 2 2 6" xfId="22156"/>
    <cellStyle name="Vírgula 9 5 2 3" xfId="16592"/>
    <cellStyle name="Vírgula 9 5 2 3 2" xfId="32821"/>
    <cellStyle name="Vírgula 9 5 2 3 2 2" xfId="41964"/>
    <cellStyle name="Vírgula 9 5 2 3 3" xfId="37393"/>
    <cellStyle name="Vírgula 9 5 2 3 4" xfId="28250"/>
    <cellStyle name="Vírgula 9 5 2 3 5" xfId="45582"/>
    <cellStyle name="Vírgula 9 5 2 3 6" xfId="23677"/>
    <cellStyle name="Vírgula 9 5 2 4" xfId="29780"/>
    <cellStyle name="Vírgula 9 5 2 4 2" xfId="38923"/>
    <cellStyle name="Vírgula 9 5 2 5" xfId="34352"/>
    <cellStyle name="Vírgula 9 5 2 6" xfId="25209"/>
    <cellStyle name="Vírgula 9 5 2 7" xfId="43297"/>
    <cellStyle name="Vírgula 9 5 2 8" xfId="20636"/>
    <cellStyle name="Vírgula 9 5 3" xfId="5610"/>
    <cellStyle name="Vírgula 9 5 3 2" xfId="12200"/>
    <cellStyle name="Vírgula 9 5 3 2 2" xfId="31806"/>
    <cellStyle name="Vírgula 9 5 3 2 2 2" xfId="40949"/>
    <cellStyle name="Vírgula 9 5 3 2 3" xfId="36378"/>
    <cellStyle name="Vírgula 9 5 3 2 4" xfId="27235"/>
    <cellStyle name="Vírgula 9 5 3 2 5" xfId="44819"/>
    <cellStyle name="Vírgula 9 5 3 2 6" xfId="22662"/>
    <cellStyle name="Vírgula 9 5 3 3" xfId="18790"/>
    <cellStyle name="Vírgula 9 5 3 3 2" xfId="33327"/>
    <cellStyle name="Vírgula 9 5 3 3 2 2" xfId="42470"/>
    <cellStyle name="Vírgula 9 5 3 3 3" xfId="37899"/>
    <cellStyle name="Vírgula 9 5 3 3 4" xfId="28756"/>
    <cellStyle name="Vírgula 9 5 3 3 5" xfId="45962"/>
    <cellStyle name="Vírgula 9 5 3 3 6" xfId="24183"/>
    <cellStyle name="Vírgula 9 5 3 4" xfId="30286"/>
    <cellStyle name="Vírgula 9 5 3 4 2" xfId="39429"/>
    <cellStyle name="Vírgula 9 5 3 5" xfId="34858"/>
    <cellStyle name="Vírgula 9 5 3 6" xfId="25715"/>
    <cellStyle name="Vírgula 9 5 3 7" xfId="43677"/>
    <cellStyle name="Vírgula 9 5 3 8" xfId="21142"/>
    <cellStyle name="Vírgula 9 5 4" xfId="7813"/>
    <cellStyle name="Vírgula 9 5 4 2" xfId="30793"/>
    <cellStyle name="Vírgula 9 5 4 2 2" xfId="39936"/>
    <cellStyle name="Vírgula 9 5 4 3" xfId="35365"/>
    <cellStyle name="Vírgula 9 5 4 4" xfId="26222"/>
    <cellStyle name="Vírgula 9 5 4 5" xfId="44058"/>
    <cellStyle name="Vírgula 9 5 4 6" xfId="21649"/>
    <cellStyle name="Vírgula 9 5 5" xfId="14403"/>
    <cellStyle name="Vírgula 9 5 5 2" xfId="32314"/>
    <cellStyle name="Vírgula 9 5 5 2 2" xfId="41457"/>
    <cellStyle name="Vírgula 9 5 5 3" xfId="36886"/>
    <cellStyle name="Vírgula 9 5 5 4" xfId="27743"/>
    <cellStyle name="Vírgula 9 5 5 5" xfId="45201"/>
    <cellStyle name="Vírgula 9 5 5 6" xfId="23170"/>
    <cellStyle name="Vírgula 9 5 6" xfId="29273"/>
    <cellStyle name="Vírgula 9 5 6 2" xfId="38416"/>
    <cellStyle name="Vírgula 9 5 7" xfId="33845"/>
    <cellStyle name="Vírgula 9 5 8" xfId="24702"/>
    <cellStyle name="Vírgula 9 5 9" xfId="42916"/>
    <cellStyle name="Vírgula 9 6" xfId="2325"/>
    <cellStyle name="Vírgula 9 6 2" xfId="8915"/>
    <cellStyle name="Vírgula 9 6 2 2" xfId="31047"/>
    <cellStyle name="Vírgula 9 6 2 2 2" xfId="40190"/>
    <cellStyle name="Vírgula 9 6 2 3" xfId="35619"/>
    <cellStyle name="Vírgula 9 6 2 4" xfId="26476"/>
    <cellStyle name="Vírgula 9 6 2 5" xfId="44249"/>
    <cellStyle name="Vírgula 9 6 2 6" xfId="21903"/>
    <cellStyle name="Vírgula 9 6 3" xfId="15505"/>
    <cellStyle name="Vírgula 9 6 3 2" xfId="32568"/>
    <cellStyle name="Vírgula 9 6 3 2 2" xfId="41711"/>
    <cellStyle name="Vírgula 9 6 3 3" xfId="37140"/>
    <cellStyle name="Vírgula 9 6 3 4" xfId="27997"/>
    <cellStyle name="Vírgula 9 6 3 5" xfId="45392"/>
    <cellStyle name="Vírgula 9 6 3 6" xfId="23424"/>
    <cellStyle name="Vírgula 9 6 4" xfId="29527"/>
    <cellStyle name="Vírgula 9 6 4 2" xfId="38670"/>
    <cellStyle name="Vírgula 9 6 5" xfId="34099"/>
    <cellStyle name="Vírgula 9 6 6" xfId="24956"/>
    <cellStyle name="Vírgula 9 6 7" xfId="43107"/>
    <cellStyle name="Vírgula 9 6 8" xfId="20383"/>
    <cellStyle name="Vírgula 9 7" xfId="4499"/>
    <cellStyle name="Vírgula 9 7 2" xfId="11089"/>
    <cellStyle name="Vírgula 9 7 2 2" xfId="31553"/>
    <cellStyle name="Vírgula 9 7 2 2 2" xfId="40696"/>
    <cellStyle name="Vírgula 9 7 2 3" xfId="36125"/>
    <cellStyle name="Vírgula 9 7 2 4" xfId="26982"/>
    <cellStyle name="Vírgula 9 7 2 5" xfId="44629"/>
    <cellStyle name="Vírgula 9 7 2 6" xfId="22409"/>
    <cellStyle name="Vírgula 9 7 3" xfId="17679"/>
    <cellStyle name="Vírgula 9 7 3 2" xfId="33074"/>
    <cellStyle name="Vírgula 9 7 3 2 2" xfId="42217"/>
    <cellStyle name="Vírgula 9 7 3 3" xfId="37646"/>
    <cellStyle name="Vírgula 9 7 3 4" xfId="28503"/>
    <cellStyle name="Vírgula 9 7 3 5" xfId="45772"/>
    <cellStyle name="Vírgula 9 7 3 6" xfId="23930"/>
    <cellStyle name="Vírgula 9 7 4" xfId="30033"/>
    <cellStyle name="Vírgula 9 7 4 2" xfId="39176"/>
    <cellStyle name="Vírgula 9 7 5" xfId="34605"/>
    <cellStyle name="Vírgula 9 7 6" xfId="25462"/>
    <cellStyle name="Vírgula 9 7 7" xfId="43487"/>
    <cellStyle name="Vírgula 9 7 8" xfId="20889"/>
    <cellStyle name="Vírgula 9 8" xfId="6714"/>
    <cellStyle name="Vírgula 9 8 2" xfId="30540"/>
    <cellStyle name="Vírgula 9 8 2 2" xfId="39683"/>
    <cellStyle name="Vírgula 9 8 3" xfId="35112"/>
    <cellStyle name="Vírgula 9 8 4" xfId="25969"/>
    <cellStyle name="Vírgula 9 8 5" xfId="43868"/>
    <cellStyle name="Vírgula 9 8 6" xfId="21396"/>
    <cellStyle name="Vírgula 9 9" xfId="13304"/>
    <cellStyle name="Vírgula 9 9 2" xfId="32061"/>
    <cellStyle name="Vírgula 9 9 2 2" xfId="41204"/>
    <cellStyle name="Vírgula 9 9 3" xfId="36633"/>
    <cellStyle name="Vírgula 9 9 4" xfId="27490"/>
    <cellStyle name="Vírgula 9 9 5" xfId="45011"/>
    <cellStyle name="Vírgula 9 9 6" xfId="22917"/>
  </cellStyles>
  <dxfs count="13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f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fgColor rgb="FFFF0000"/>
        </patternFill>
      </fill>
    </dxf>
    <dxf>
      <fill>
        <patternFill>
          <bgColor theme="5" tint="0.39994506668294322"/>
        </patternFill>
      </fill>
    </dxf>
    <dxf>
      <font>
        <color auto="1"/>
      </font>
    </dxf>
    <dxf>
      <fill>
        <patternFill>
          <bgColor theme="5" tint="0.39994506668294322"/>
        </patternFill>
      </fill>
    </dxf>
    <dxf>
      <font>
        <color auto="1"/>
      </font>
    </dxf>
    <dxf>
      <font>
        <color auto="1"/>
      </font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542925</xdr:colOff>
          <xdr:row>0</xdr:row>
          <xdr:rowOff>47625</xdr:rowOff>
        </xdr:from>
        <xdr:to>
          <xdr:col>1</xdr:col>
          <xdr:colOff>152400</xdr:colOff>
          <xdr:row>3</xdr:row>
          <xdr:rowOff>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f-08-hp\hd%20dof\PORTARIAS%202016\PORTARIAS%20DOF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D"/>
      <sheetName val="PTRES"/>
      <sheetName val="UGE"/>
      <sheetName val="FONTE REC"/>
      <sheetName val="UGR"/>
      <sheetName val="FONTE REC D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70"/>
  <sheetViews>
    <sheetView showGridLines="0" tabSelected="1" zoomScaleNormal="100" workbookViewId="0">
      <selection activeCell="H9" sqref="H9"/>
    </sheetView>
  </sheetViews>
  <sheetFormatPr defaultRowHeight="15" x14ac:dyDescent="0.25"/>
  <cols>
    <col min="1" max="1" width="12.7109375" customWidth="1"/>
    <col min="2" max="2" width="12.85546875" bestFit="1" customWidth="1"/>
    <col min="3" max="3" width="14.7109375" bestFit="1" customWidth="1"/>
    <col min="4" max="4" width="14.42578125" bestFit="1" customWidth="1"/>
    <col min="5" max="5" width="20" bestFit="1" customWidth="1"/>
    <col min="6" max="6" width="14.140625" customWidth="1"/>
    <col min="7" max="7" width="12.7109375" customWidth="1"/>
    <col min="8" max="8" width="20.42578125" customWidth="1"/>
    <col min="9" max="9" width="13.28515625" bestFit="1" customWidth="1"/>
    <col min="10" max="11" width="16.42578125" bestFit="1" customWidth="1"/>
    <col min="12" max="12" width="11.5703125" bestFit="1" customWidth="1"/>
  </cols>
  <sheetData>
    <row r="1" spans="1:8" ht="23.25" x14ac:dyDescent="0.25">
      <c r="A1" s="177" t="s">
        <v>117</v>
      </c>
      <c r="B1" s="177"/>
      <c r="C1" s="177"/>
      <c r="D1" s="177"/>
      <c r="E1" s="177"/>
      <c r="F1" s="177"/>
      <c r="G1" s="177"/>
      <c r="H1" s="177"/>
    </row>
    <row r="2" spans="1:8" ht="23.25" x14ac:dyDescent="0.25">
      <c r="A2" s="177" t="s">
        <v>113</v>
      </c>
      <c r="B2" s="177"/>
      <c r="C2" s="177"/>
      <c r="D2" s="177"/>
      <c r="E2" s="177"/>
      <c r="F2" s="177"/>
      <c r="G2" s="177"/>
      <c r="H2" s="177"/>
    </row>
    <row r="3" spans="1:8" x14ac:dyDescent="0.25">
      <c r="A3" s="181"/>
      <c r="B3" s="181"/>
      <c r="C3" s="181"/>
      <c r="D3" s="181"/>
      <c r="E3" s="181"/>
      <c r="F3" s="181"/>
      <c r="G3" s="181"/>
      <c r="H3" s="181"/>
    </row>
    <row r="4" spans="1:8" x14ac:dyDescent="0.25">
      <c r="A4" s="182" t="s">
        <v>326</v>
      </c>
      <c r="B4" s="182"/>
      <c r="C4" s="182"/>
      <c r="D4" s="182"/>
      <c r="E4" s="182"/>
      <c r="F4" s="182"/>
      <c r="G4" s="182"/>
      <c r="H4" s="182"/>
    </row>
    <row r="5" spans="1:8" x14ac:dyDescent="0.25">
      <c r="A5" s="182"/>
      <c r="B5" s="182"/>
      <c r="C5" s="182"/>
      <c r="D5" s="182"/>
      <c r="E5" s="182"/>
      <c r="F5" s="182"/>
      <c r="G5" s="182"/>
      <c r="H5" s="182"/>
    </row>
    <row r="6" spans="1:8" x14ac:dyDescent="0.25">
      <c r="A6" s="182"/>
      <c r="B6" s="182"/>
      <c r="C6" s="182"/>
      <c r="D6" s="182"/>
      <c r="E6" s="182"/>
      <c r="F6" s="182"/>
      <c r="G6" s="182"/>
      <c r="H6" s="182"/>
    </row>
    <row r="7" spans="1:8" ht="15" customHeight="1" x14ac:dyDescent="0.25">
      <c r="A7" s="183" t="s">
        <v>104</v>
      </c>
      <c r="B7" s="183"/>
      <c r="C7" s="183"/>
      <c r="D7" s="183"/>
      <c r="E7" s="183"/>
      <c r="F7" s="183"/>
      <c r="G7" s="183"/>
      <c r="H7" s="183"/>
    </row>
    <row r="8" spans="1:8" x14ac:dyDescent="0.25">
      <c r="A8" s="178" t="s">
        <v>37</v>
      </c>
      <c r="B8" s="179"/>
      <c r="C8" s="178" t="s">
        <v>11</v>
      </c>
      <c r="D8" s="180"/>
      <c r="E8" s="1" t="s">
        <v>234</v>
      </c>
      <c r="F8" s="178" t="s">
        <v>97</v>
      </c>
      <c r="G8" s="180"/>
      <c r="H8" s="1" t="s">
        <v>320</v>
      </c>
    </row>
    <row r="9" spans="1:8" x14ac:dyDescent="0.25">
      <c r="A9" s="184"/>
      <c r="B9" s="185"/>
      <c r="C9" s="184"/>
      <c r="D9" s="186"/>
      <c r="E9" s="133"/>
      <c r="F9" s="193"/>
      <c r="G9" s="194"/>
      <c r="H9" s="134"/>
    </row>
    <row r="10" spans="1:8" x14ac:dyDescent="0.25">
      <c r="A10" s="178" t="s">
        <v>12</v>
      </c>
      <c r="B10" s="180"/>
      <c r="C10" s="180"/>
      <c r="D10" s="180"/>
      <c r="E10" s="180"/>
      <c r="F10" s="180"/>
      <c r="G10" s="180"/>
      <c r="H10" s="179"/>
    </row>
    <row r="11" spans="1:8" x14ac:dyDescent="0.25">
      <c r="A11" s="197"/>
      <c r="B11" s="198"/>
      <c r="C11" s="198"/>
      <c r="D11" s="198"/>
      <c r="E11" s="198"/>
      <c r="F11" s="198"/>
      <c r="G11" s="198"/>
      <c r="H11" s="199"/>
    </row>
    <row r="12" spans="1:8" x14ac:dyDescent="0.25">
      <c r="A12" s="200"/>
      <c r="B12" s="201"/>
      <c r="C12" s="201"/>
      <c r="D12" s="201"/>
      <c r="E12" s="201"/>
      <c r="F12" s="201"/>
      <c r="G12" s="201"/>
      <c r="H12" s="202"/>
    </row>
    <row r="13" spans="1:8" x14ac:dyDescent="0.25">
      <c r="A13" s="178" t="s">
        <v>23</v>
      </c>
      <c r="B13" s="179"/>
      <c r="C13" s="180" t="s">
        <v>24</v>
      </c>
      <c r="D13" s="179"/>
      <c r="E13" s="7" t="s">
        <v>25</v>
      </c>
      <c r="F13" s="6" t="s">
        <v>26</v>
      </c>
      <c r="G13" s="92"/>
      <c r="H13" s="7" t="s">
        <v>27</v>
      </c>
    </row>
    <row r="14" spans="1:8" s="47" customFormat="1" ht="12.75" x14ac:dyDescent="0.2">
      <c r="A14" s="203"/>
      <c r="B14" s="196"/>
      <c r="C14" s="195"/>
      <c r="D14" s="196"/>
      <c r="E14" s="135"/>
      <c r="F14" s="195"/>
      <c r="G14" s="196"/>
      <c r="H14" s="136"/>
    </row>
    <row r="15" spans="1:8" ht="6.75" customHeight="1" x14ac:dyDescent="0.25">
      <c r="A15" s="8"/>
      <c r="B15" s="8"/>
      <c r="C15" s="8"/>
      <c r="D15" s="8"/>
      <c r="E15" s="14"/>
      <c r="F15" s="8"/>
      <c r="G15" s="8"/>
      <c r="H15" s="15"/>
    </row>
    <row r="16" spans="1:8" x14ac:dyDescent="0.25">
      <c r="A16" s="187" t="s">
        <v>105</v>
      </c>
      <c r="B16" s="188"/>
      <c r="C16" s="188"/>
      <c r="D16" s="188"/>
      <c r="E16" s="188"/>
      <c r="F16" s="188"/>
      <c r="G16" s="188"/>
      <c r="H16" s="46" t="s">
        <v>106</v>
      </c>
    </row>
    <row r="17" spans="1:10" x14ac:dyDescent="0.25">
      <c r="A17" s="178" t="s">
        <v>36</v>
      </c>
      <c r="B17" s="179"/>
      <c r="C17" s="189" t="s">
        <v>99</v>
      </c>
      <c r="D17" s="190"/>
      <c r="E17" s="191" t="s">
        <v>13</v>
      </c>
      <c r="F17" s="192"/>
      <c r="G17" s="19" t="s">
        <v>14</v>
      </c>
      <c r="H17" s="19" t="s">
        <v>83</v>
      </c>
    </row>
    <row r="18" spans="1:10" x14ac:dyDescent="0.25">
      <c r="A18" s="167"/>
      <c r="B18" s="168"/>
      <c r="C18" s="175"/>
      <c r="D18" s="176"/>
      <c r="E18" s="175"/>
      <c r="F18" s="176"/>
      <c r="G18" s="137"/>
      <c r="H18" s="137"/>
    </row>
    <row r="19" spans="1:10" x14ac:dyDescent="0.25">
      <c r="A19" s="2"/>
      <c r="B19" s="2"/>
      <c r="C19" s="2"/>
      <c r="D19" s="2"/>
      <c r="E19" s="2"/>
      <c r="F19" s="2"/>
      <c r="G19" s="2"/>
      <c r="H19" s="3"/>
    </row>
    <row r="20" spans="1:10" x14ac:dyDescent="0.25">
      <c r="A20" s="166" t="s">
        <v>107</v>
      </c>
      <c r="B20" s="166"/>
      <c r="C20" s="166"/>
      <c r="D20" s="166"/>
      <c r="E20" s="166"/>
      <c r="F20" s="166"/>
      <c r="G20" s="166"/>
      <c r="H20" s="166"/>
    </row>
    <row r="21" spans="1:10" x14ac:dyDescent="0.25">
      <c r="A21" s="153" t="s">
        <v>39</v>
      </c>
      <c r="B21" s="153" t="s">
        <v>8</v>
      </c>
      <c r="C21" s="153" t="s">
        <v>10</v>
      </c>
      <c r="D21" s="153" t="s">
        <v>53</v>
      </c>
      <c r="E21" s="153"/>
      <c r="F21" s="153"/>
      <c r="G21" s="153" t="s">
        <v>16</v>
      </c>
      <c r="H21" s="153"/>
    </row>
    <row r="22" spans="1:10" ht="25.5" x14ac:dyDescent="0.25">
      <c r="A22" s="153"/>
      <c r="B22" s="153"/>
      <c r="C22" s="153"/>
      <c r="D22" s="102" t="s">
        <v>31</v>
      </c>
      <c r="E22" s="131" t="s">
        <v>30</v>
      </c>
      <c r="F22" s="131" t="s">
        <v>19</v>
      </c>
      <c r="G22" s="102" t="s">
        <v>17</v>
      </c>
      <c r="H22" s="102" t="s">
        <v>18</v>
      </c>
    </row>
    <row r="23" spans="1:10" x14ac:dyDescent="0.25">
      <c r="A23" s="138"/>
      <c r="B23" s="139"/>
      <c r="C23" s="140"/>
      <c r="D23" s="141"/>
      <c r="E23" s="141"/>
      <c r="F23" s="132">
        <f>D23-E23</f>
        <v>0</v>
      </c>
      <c r="G23" s="143"/>
      <c r="H23" s="144"/>
      <c r="I23" s="21"/>
      <c r="J23" s="78"/>
    </row>
    <row r="24" spans="1:10" x14ac:dyDescent="0.25">
      <c r="A24" s="138"/>
      <c r="B24" s="139"/>
      <c r="C24" s="140"/>
      <c r="D24" s="142"/>
      <c r="E24" s="142"/>
      <c r="F24" s="103">
        <f>D24-E24</f>
        <v>0</v>
      </c>
      <c r="G24" s="144"/>
      <c r="H24" s="144"/>
      <c r="I24" s="78"/>
      <c r="J24" s="78"/>
    </row>
    <row r="25" spans="1:10" x14ac:dyDescent="0.25">
      <c r="A25" s="138"/>
      <c r="B25" s="139"/>
      <c r="C25" s="140"/>
      <c r="D25" s="142"/>
      <c r="E25" s="142"/>
      <c r="F25" s="103">
        <f t="shared" ref="F25:F29" si="0">D25-E25</f>
        <v>0</v>
      </c>
      <c r="G25" s="144"/>
      <c r="H25" s="144"/>
      <c r="I25" s="78"/>
    </row>
    <row r="26" spans="1:10" x14ac:dyDescent="0.25">
      <c r="A26" s="138"/>
      <c r="B26" s="139"/>
      <c r="C26" s="140"/>
      <c r="D26" s="142"/>
      <c r="E26" s="142"/>
      <c r="F26" s="103">
        <f t="shared" si="0"/>
        <v>0</v>
      </c>
      <c r="G26" s="144"/>
      <c r="H26" s="144"/>
      <c r="I26" s="78"/>
    </row>
    <row r="27" spans="1:10" x14ac:dyDescent="0.25">
      <c r="A27" s="138"/>
      <c r="B27" s="139"/>
      <c r="C27" s="140"/>
      <c r="D27" s="142"/>
      <c r="E27" s="142"/>
      <c r="F27" s="103">
        <f t="shared" si="0"/>
        <v>0</v>
      </c>
      <c r="G27" s="144"/>
      <c r="H27" s="144"/>
    </row>
    <row r="28" spans="1:10" x14ac:dyDescent="0.25">
      <c r="A28" s="138"/>
      <c r="B28" s="139"/>
      <c r="C28" s="140"/>
      <c r="D28" s="142"/>
      <c r="E28" s="142"/>
      <c r="F28" s="103">
        <f t="shared" si="0"/>
        <v>0</v>
      </c>
      <c r="G28" s="144"/>
      <c r="H28" s="144"/>
    </row>
    <row r="29" spans="1:10" x14ac:dyDescent="0.25">
      <c r="A29" s="138"/>
      <c r="B29" s="139"/>
      <c r="C29" s="140"/>
      <c r="D29" s="142"/>
      <c r="E29" s="142"/>
      <c r="F29" s="103">
        <f t="shared" si="0"/>
        <v>0</v>
      </c>
      <c r="G29" s="144"/>
      <c r="H29" s="144"/>
    </row>
    <row r="30" spans="1:10" x14ac:dyDescent="0.25">
      <c r="A30" s="97" t="s">
        <v>124</v>
      </c>
      <c r="B30" s="98"/>
      <c r="C30" s="99"/>
      <c r="D30" s="100">
        <f>SUM(D23:D29)</f>
        <v>0</v>
      </c>
      <c r="E30" s="100">
        <f>SUM(E23:E29)</f>
        <v>0</v>
      </c>
      <c r="F30" s="99">
        <f>SUM(F23:F29)</f>
        <v>0</v>
      </c>
      <c r="G30" s="101"/>
      <c r="H30" s="101"/>
    </row>
    <row r="31" spans="1:10" ht="15.75" customHeight="1" thickBot="1" x14ac:dyDescent="0.3">
      <c r="A31" s="4"/>
      <c r="B31" s="4"/>
      <c r="C31" s="5"/>
      <c r="D31" s="5"/>
      <c r="E31" s="5"/>
      <c r="F31" s="5"/>
      <c r="G31" s="5"/>
      <c r="H31" s="5"/>
    </row>
    <row r="32" spans="1:10" x14ac:dyDescent="0.25">
      <c r="A32" s="18" t="s">
        <v>112</v>
      </c>
      <c r="B32" s="16"/>
      <c r="C32" s="16"/>
      <c r="D32" s="16"/>
      <c r="E32" s="16"/>
      <c r="F32" s="16"/>
      <c r="G32" s="16"/>
      <c r="H32" s="17"/>
    </row>
    <row r="33" spans="1:8" x14ac:dyDescent="0.25">
      <c r="A33" s="169"/>
      <c r="B33" s="170"/>
      <c r="C33" s="170"/>
      <c r="D33" s="170"/>
      <c r="E33" s="170"/>
      <c r="F33" s="170"/>
      <c r="G33" s="170"/>
      <c r="H33" s="171"/>
    </row>
    <row r="34" spans="1:8" x14ac:dyDescent="0.25">
      <c r="A34" s="169"/>
      <c r="B34" s="170"/>
      <c r="C34" s="170"/>
      <c r="D34" s="170"/>
      <c r="E34" s="170"/>
      <c r="F34" s="170"/>
      <c r="G34" s="170"/>
      <c r="H34" s="171"/>
    </row>
    <row r="35" spans="1:8" x14ac:dyDescent="0.25">
      <c r="A35" s="169"/>
      <c r="B35" s="170"/>
      <c r="C35" s="170"/>
      <c r="D35" s="170"/>
      <c r="E35" s="170"/>
      <c r="F35" s="170"/>
      <c r="G35" s="170"/>
      <c r="H35" s="171"/>
    </row>
    <row r="36" spans="1:8" x14ac:dyDescent="0.25">
      <c r="A36" s="169"/>
      <c r="B36" s="170"/>
      <c r="C36" s="170"/>
      <c r="D36" s="170"/>
      <c r="E36" s="170"/>
      <c r="F36" s="170"/>
      <c r="G36" s="170"/>
      <c r="H36" s="171"/>
    </row>
    <row r="37" spans="1:8" ht="15.75" thickBot="1" x14ac:dyDescent="0.3">
      <c r="A37" s="172"/>
      <c r="B37" s="173"/>
      <c r="C37" s="173"/>
      <c r="D37" s="173"/>
      <c r="E37" s="173"/>
      <c r="F37" s="173"/>
      <c r="G37" s="173"/>
      <c r="H37" s="174"/>
    </row>
    <row r="38" spans="1:8" x14ac:dyDescent="0.25">
      <c r="A38" s="2"/>
      <c r="B38" s="2"/>
      <c r="C38" s="2"/>
      <c r="D38" s="2"/>
      <c r="E38" s="2"/>
      <c r="F38" s="2"/>
      <c r="G38" s="2"/>
      <c r="H38" s="2"/>
    </row>
    <row r="39" spans="1:8" s="96" customFormat="1" ht="12.75" customHeight="1" x14ac:dyDescent="0.2">
      <c r="A39" s="94"/>
      <c r="B39" s="94"/>
      <c r="C39" s="94"/>
      <c r="D39" s="94"/>
      <c r="E39" s="94"/>
      <c r="F39" s="152" t="s">
        <v>21</v>
      </c>
      <c r="G39" s="152"/>
      <c r="H39" s="95"/>
    </row>
    <row r="41" spans="1:8" x14ac:dyDescent="0.25">
      <c r="A41" s="160" t="s">
        <v>92</v>
      </c>
      <c r="B41" s="161"/>
      <c r="C41" s="161"/>
      <c r="D41" s="161"/>
      <c r="E41" s="161"/>
      <c r="F41" s="161"/>
      <c r="G41" s="161"/>
      <c r="H41" s="162"/>
    </row>
    <row r="42" spans="1:8" x14ac:dyDescent="0.25">
      <c r="A42" s="146" t="s">
        <v>108</v>
      </c>
      <c r="B42" s="147"/>
      <c r="C42" s="147"/>
      <c r="D42" s="147"/>
      <c r="E42" s="147"/>
      <c r="F42" s="147"/>
      <c r="G42" s="147"/>
      <c r="H42" s="148"/>
    </row>
    <row r="43" spans="1:8" x14ac:dyDescent="0.25">
      <c r="A43" s="157" t="s">
        <v>236</v>
      </c>
      <c r="B43" s="158"/>
      <c r="C43" s="158"/>
      <c r="D43" s="158"/>
      <c r="E43" s="158"/>
      <c r="F43" s="158"/>
      <c r="G43" s="158"/>
      <c r="H43" s="159"/>
    </row>
    <row r="44" spans="1:8" x14ac:dyDescent="0.25">
      <c r="A44" s="163" t="s">
        <v>235</v>
      </c>
      <c r="B44" s="164"/>
      <c r="C44" s="164"/>
      <c r="D44" s="164"/>
      <c r="E44" s="164"/>
      <c r="F44" s="164"/>
      <c r="G44" s="164"/>
      <c r="H44" s="165"/>
    </row>
    <row r="45" spans="1:8" x14ac:dyDescent="0.25">
      <c r="A45" s="157" t="s">
        <v>324</v>
      </c>
      <c r="B45" s="158"/>
      <c r="C45" s="158"/>
      <c r="D45" s="158"/>
      <c r="E45" s="158"/>
      <c r="F45" s="158"/>
      <c r="G45" s="158"/>
      <c r="H45" s="159"/>
    </row>
    <row r="46" spans="1:8" x14ac:dyDescent="0.25">
      <c r="A46" s="157" t="s">
        <v>98</v>
      </c>
      <c r="B46" s="158"/>
      <c r="C46" s="158"/>
      <c r="D46" s="158"/>
      <c r="E46" s="158"/>
      <c r="F46" s="158"/>
      <c r="G46" s="158"/>
      <c r="H46" s="159"/>
    </row>
    <row r="47" spans="1:8" x14ac:dyDescent="0.25">
      <c r="A47" s="157" t="s">
        <v>237</v>
      </c>
      <c r="B47" s="158"/>
      <c r="C47" s="158"/>
      <c r="D47" s="158"/>
      <c r="E47" s="158"/>
      <c r="F47" s="158"/>
      <c r="G47" s="158"/>
      <c r="H47" s="159"/>
    </row>
    <row r="48" spans="1:8" x14ac:dyDescent="0.25">
      <c r="A48" s="157" t="s">
        <v>100</v>
      </c>
      <c r="B48" s="158"/>
      <c r="C48" s="158"/>
      <c r="D48" s="158"/>
      <c r="E48" s="158"/>
      <c r="F48" s="158"/>
      <c r="G48" s="158"/>
      <c r="H48" s="159"/>
    </row>
    <row r="49" spans="1:10" x14ac:dyDescent="0.25">
      <c r="A49" s="154" t="s">
        <v>238</v>
      </c>
      <c r="B49" s="155"/>
      <c r="C49" s="155"/>
      <c r="D49" s="155"/>
      <c r="E49" s="155"/>
      <c r="F49" s="155"/>
      <c r="G49" s="155"/>
      <c r="H49" s="156"/>
    </row>
    <row r="50" spans="1:10" x14ac:dyDescent="0.25">
      <c r="A50" s="154" t="s">
        <v>101</v>
      </c>
      <c r="B50" s="155"/>
      <c r="C50" s="155"/>
      <c r="D50" s="155"/>
      <c r="E50" s="155"/>
      <c r="F50" s="155"/>
      <c r="G50" s="155"/>
      <c r="H50" s="156"/>
    </row>
    <row r="51" spans="1:10" x14ac:dyDescent="0.25">
      <c r="A51" s="154" t="s">
        <v>102</v>
      </c>
      <c r="B51" s="155"/>
      <c r="C51" s="155"/>
      <c r="D51" s="155"/>
      <c r="E51" s="155"/>
      <c r="F51" s="155"/>
      <c r="G51" s="155"/>
      <c r="H51" s="156"/>
    </row>
    <row r="52" spans="1:10" x14ac:dyDescent="0.25">
      <c r="A52" s="154" t="s">
        <v>239</v>
      </c>
      <c r="B52" s="155"/>
      <c r="C52" s="155"/>
      <c r="D52" s="155"/>
      <c r="E52" s="155"/>
      <c r="F52" s="155"/>
      <c r="G52" s="155"/>
      <c r="H52" s="156"/>
    </row>
    <row r="53" spans="1:10" x14ac:dyDescent="0.25">
      <c r="A53" s="207" t="s">
        <v>240</v>
      </c>
      <c r="B53" s="208"/>
      <c r="C53" s="208"/>
      <c r="D53" s="208"/>
      <c r="E53" s="208"/>
      <c r="F53" s="208"/>
      <c r="G53" s="208"/>
      <c r="H53" s="209"/>
    </row>
    <row r="54" spans="1:10" x14ac:dyDescent="0.25">
      <c r="A54" s="210" t="s">
        <v>109</v>
      </c>
      <c r="B54" s="211"/>
      <c r="C54" s="211"/>
      <c r="D54" s="211"/>
      <c r="E54" s="211"/>
      <c r="F54" s="211"/>
      <c r="G54" s="211"/>
      <c r="H54" s="212"/>
    </row>
    <row r="55" spans="1:10" ht="24" customHeight="1" x14ac:dyDescent="0.25">
      <c r="A55" s="204" t="s">
        <v>103</v>
      </c>
      <c r="B55" s="205"/>
      <c r="C55" s="205"/>
      <c r="D55" s="205"/>
      <c r="E55" s="205"/>
      <c r="F55" s="205"/>
      <c r="G55" s="205"/>
      <c r="H55" s="206"/>
    </row>
    <row r="56" spans="1:10" ht="24" customHeight="1" x14ac:dyDescent="0.25">
      <c r="A56" s="204" t="s">
        <v>114</v>
      </c>
      <c r="B56" s="205"/>
      <c r="C56" s="205"/>
      <c r="D56" s="205"/>
      <c r="E56" s="205"/>
      <c r="F56" s="205"/>
      <c r="G56" s="205"/>
      <c r="H56" s="206"/>
      <c r="I56" s="32"/>
      <c r="J56" s="32"/>
    </row>
    <row r="57" spans="1:10" ht="23.25" customHeight="1" x14ac:dyDescent="0.25">
      <c r="A57" s="204" t="s">
        <v>115</v>
      </c>
      <c r="B57" s="205"/>
      <c r="C57" s="205"/>
      <c r="D57" s="205"/>
      <c r="E57" s="205"/>
      <c r="F57" s="205"/>
      <c r="G57" s="205"/>
      <c r="H57" s="206"/>
    </row>
    <row r="58" spans="1:10" ht="24.75" customHeight="1" x14ac:dyDescent="0.25">
      <c r="A58" s="204" t="s">
        <v>241</v>
      </c>
      <c r="B58" s="205"/>
      <c r="C58" s="205"/>
      <c r="D58" s="205"/>
      <c r="E58" s="205"/>
      <c r="F58" s="205"/>
      <c r="G58" s="205"/>
      <c r="H58" s="206"/>
    </row>
    <row r="59" spans="1:10" x14ac:dyDescent="0.25">
      <c r="A59" s="210" t="s">
        <v>110</v>
      </c>
      <c r="B59" s="211"/>
      <c r="C59" s="211"/>
      <c r="D59" s="211"/>
      <c r="E59" s="211"/>
      <c r="F59" s="211"/>
      <c r="G59" s="211"/>
      <c r="H59" s="212"/>
    </row>
    <row r="60" spans="1:10" ht="26.25" customHeight="1" x14ac:dyDescent="0.25">
      <c r="A60" s="204" t="s">
        <v>116</v>
      </c>
      <c r="B60" s="205"/>
      <c r="C60" s="205"/>
      <c r="D60" s="205"/>
      <c r="E60" s="205"/>
      <c r="F60" s="205"/>
      <c r="G60" s="205"/>
      <c r="H60" s="206"/>
    </row>
    <row r="61" spans="1:10" x14ac:dyDescent="0.25">
      <c r="A61" s="210" t="s">
        <v>111</v>
      </c>
      <c r="B61" s="211"/>
      <c r="C61" s="211"/>
      <c r="D61" s="211"/>
      <c r="E61" s="211"/>
      <c r="F61" s="211"/>
      <c r="G61" s="211"/>
      <c r="H61" s="212"/>
    </row>
    <row r="62" spans="1:10" x14ac:dyDescent="0.25">
      <c r="A62" s="154" t="s">
        <v>242</v>
      </c>
      <c r="B62" s="155"/>
      <c r="C62" s="155"/>
      <c r="D62" s="155"/>
      <c r="E62" s="155"/>
      <c r="F62" s="155"/>
      <c r="G62" s="155"/>
      <c r="H62" s="156"/>
    </row>
    <row r="63" spans="1:10" ht="20.25" customHeight="1" x14ac:dyDescent="0.25">
      <c r="A63" s="204" t="s">
        <v>243</v>
      </c>
      <c r="B63" s="205"/>
      <c r="C63" s="205"/>
      <c r="D63" s="205"/>
      <c r="E63" s="205"/>
      <c r="F63" s="205"/>
      <c r="G63" s="205"/>
      <c r="H63" s="206"/>
    </row>
    <row r="64" spans="1:10" x14ac:dyDescent="0.25">
      <c r="A64" s="154" t="s">
        <v>244</v>
      </c>
      <c r="B64" s="155"/>
      <c r="C64" s="155"/>
      <c r="D64" s="155"/>
      <c r="E64" s="155"/>
      <c r="F64" s="155"/>
      <c r="G64" s="155"/>
      <c r="H64" s="156"/>
    </row>
    <row r="65" spans="1:8" x14ac:dyDescent="0.25">
      <c r="A65" s="154" t="s">
        <v>322</v>
      </c>
      <c r="B65" s="155"/>
      <c r="C65" s="155"/>
      <c r="D65" s="155"/>
      <c r="E65" s="155"/>
      <c r="F65" s="155"/>
      <c r="G65" s="155"/>
      <c r="H65" s="156"/>
    </row>
    <row r="66" spans="1:8" x14ac:dyDescent="0.25">
      <c r="A66" s="154" t="s">
        <v>119</v>
      </c>
      <c r="B66" s="155"/>
      <c r="C66" s="155"/>
      <c r="D66" s="155"/>
      <c r="E66" s="155"/>
      <c r="F66" s="155"/>
      <c r="G66" s="155"/>
      <c r="H66" s="156"/>
    </row>
    <row r="67" spans="1:8" x14ac:dyDescent="0.25">
      <c r="A67" s="154" t="s">
        <v>323</v>
      </c>
      <c r="B67" s="155"/>
      <c r="C67" s="155"/>
      <c r="D67" s="155"/>
      <c r="E67" s="155"/>
      <c r="F67" s="155"/>
      <c r="G67" s="155"/>
      <c r="H67" s="156"/>
    </row>
    <row r="68" spans="1:8" x14ac:dyDescent="0.25">
      <c r="A68" s="154" t="s">
        <v>118</v>
      </c>
      <c r="B68" s="155"/>
      <c r="C68" s="155"/>
      <c r="D68" s="155"/>
      <c r="E68" s="155"/>
      <c r="F68" s="155"/>
      <c r="G68" s="155"/>
      <c r="H68" s="156"/>
    </row>
    <row r="69" spans="1:8" x14ac:dyDescent="0.25">
      <c r="A69" s="149" t="s">
        <v>245</v>
      </c>
      <c r="B69" s="150"/>
      <c r="C69" s="150"/>
      <c r="D69" s="150"/>
      <c r="E69" s="150"/>
      <c r="F69" s="150"/>
      <c r="G69" s="150"/>
      <c r="H69" s="151"/>
    </row>
    <row r="70" spans="1:8" x14ac:dyDescent="0.25">
      <c r="A70" s="62"/>
      <c r="B70" s="63"/>
      <c r="C70" s="63"/>
      <c r="D70" s="63"/>
      <c r="E70" s="63"/>
      <c r="F70" s="63"/>
      <c r="G70" s="63"/>
      <c r="H70" s="63"/>
    </row>
  </sheetData>
  <sheetProtection algorithmName="SHA-512" hashValue="zEmKSYDyhwclKfUDbjrh/U99f2ypYJ+FoztNjt7Rd9L1yY4ZO4hNmWBB8l5xrNFJxfz9cxLiRe2QnMFlR/guzg==" saltValue="YLTwiwYOIsJIPsgD2gUXVQ==" spinCount="100000" sheet="1" objects="1" scenarios="1" formatCells="0" formatColumns="0" insertRows="0"/>
  <mergeCells count="61">
    <mergeCell ref="A50:H50"/>
    <mergeCell ref="A51:H51"/>
    <mergeCell ref="A55:H55"/>
    <mergeCell ref="A62:H62"/>
    <mergeCell ref="A63:H63"/>
    <mergeCell ref="A52:H52"/>
    <mergeCell ref="A53:H53"/>
    <mergeCell ref="A57:H57"/>
    <mergeCell ref="A56:H56"/>
    <mergeCell ref="A58:H58"/>
    <mergeCell ref="A60:H60"/>
    <mergeCell ref="A54:H54"/>
    <mergeCell ref="A59:H59"/>
    <mergeCell ref="A61:H61"/>
    <mergeCell ref="A9:B9"/>
    <mergeCell ref="C9:D9"/>
    <mergeCell ref="A16:G16"/>
    <mergeCell ref="A17:B17"/>
    <mergeCell ref="C17:D17"/>
    <mergeCell ref="E17:F17"/>
    <mergeCell ref="F9:G9"/>
    <mergeCell ref="A10:H10"/>
    <mergeCell ref="C14:D14"/>
    <mergeCell ref="C13:D13"/>
    <mergeCell ref="F14:G14"/>
    <mergeCell ref="A11:H12"/>
    <mergeCell ref="A13:B13"/>
    <mergeCell ref="A14:B14"/>
    <mergeCell ref="A1:H1"/>
    <mergeCell ref="A8:B8"/>
    <mergeCell ref="C8:D8"/>
    <mergeCell ref="F8:G8"/>
    <mergeCell ref="A3:H3"/>
    <mergeCell ref="A4:H6"/>
    <mergeCell ref="A2:H2"/>
    <mergeCell ref="A7:H7"/>
    <mergeCell ref="A20:H20"/>
    <mergeCell ref="A18:B18"/>
    <mergeCell ref="A33:H37"/>
    <mergeCell ref="G21:H21"/>
    <mergeCell ref="C18:D18"/>
    <mergeCell ref="A21:A22"/>
    <mergeCell ref="B21:B22"/>
    <mergeCell ref="E18:F18"/>
    <mergeCell ref="C21:C22"/>
    <mergeCell ref="A69:H69"/>
    <mergeCell ref="F39:G39"/>
    <mergeCell ref="D21:F21"/>
    <mergeCell ref="A64:H64"/>
    <mergeCell ref="A65:H65"/>
    <mergeCell ref="A66:H66"/>
    <mergeCell ref="A67:H67"/>
    <mergeCell ref="A68:H68"/>
    <mergeCell ref="A45:H45"/>
    <mergeCell ref="A49:H49"/>
    <mergeCell ref="A43:H43"/>
    <mergeCell ref="A41:H41"/>
    <mergeCell ref="A44:H44"/>
    <mergeCell ref="A46:H46"/>
    <mergeCell ref="A47:H47"/>
    <mergeCell ref="A48:H48"/>
  </mergeCells>
  <pageMargins left="0.51181102362204722" right="0.31496062992125984" top="0.39370078740157483" bottom="0.39370078740157483" header="0.31496062992125984" footer="0.31496062992125984"/>
  <pageSetup paperSize="9" scale="79" fitToHeight="0" orientation="portrait" horizontalDpi="1200" verticalDpi="1200" r:id="rId1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542925</xdr:colOff>
                <xdr:row>0</xdr:row>
                <xdr:rowOff>47625</xdr:rowOff>
              </from>
              <to>
                <xdr:col>1</xdr:col>
                <xdr:colOff>152400</xdr:colOff>
                <xdr:row>3</xdr:row>
                <xdr:rowOff>0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'Tipos de Receita'!$A$8:$A$13</xm:f>
          </x14:formula1>
          <xm:sqref>B23:B29</xm:sqref>
        </x14:dataValidation>
        <x14:dataValidation type="list" allowBlank="1" showInputMessage="1" showErrorMessage="1">
          <x14:formula1>
            <xm:f>'Tipos de Receita'!$A$2:$A$4</xm:f>
          </x14:formula1>
          <xm:sqref>A9:B9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67"/>
  <sheetViews>
    <sheetView showGridLines="0" zoomScale="80" zoomScaleNormal="80" workbookViewId="0">
      <selection activeCell="L8" sqref="L8:L9"/>
    </sheetView>
  </sheetViews>
  <sheetFormatPr defaultRowHeight="15" x14ac:dyDescent="0.25"/>
  <cols>
    <col min="1" max="1" width="16.28515625" style="379" customWidth="1"/>
    <col min="2" max="2" width="22.42578125" style="379" bestFit="1" customWidth="1"/>
    <col min="3" max="3" width="14" style="368" customWidth="1"/>
    <col min="4" max="4" width="13.140625" style="369" customWidth="1"/>
    <col min="5" max="5" width="13.28515625" style="108" bestFit="1" customWidth="1"/>
    <col min="6" max="6" width="13.28515625" style="368" bestFit="1" customWidth="1"/>
    <col min="7" max="7" width="15.140625" style="369" bestFit="1" customWidth="1"/>
    <col min="8" max="8" width="14.140625" style="319" bestFit="1" customWidth="1"/>
    <col min="9" max="9" width="14.28515625" style="319" bestFit="1" customWidth="1"/>
    <col min="10" max="13" width="14.28515625" style="319" customWidth="1"/>
    <col min="14" max="14" width="13.28515625" style="319" bestFit="1" customWidth="1"/>
    <col min="15" max="15" width="11.28515625" style="319" customWidth="1"/>
    <col min="16" max="16" width="13.5703125" style="319" bestFit="1" customWidth="1"/>
    <col min="17" max="17" width="8.7109375" style="319" customWidth="1"/>
    <col min="18" max="18" width="10.5703125" style="319" customWidth="1"/>
    <col min="19" max="19" width="9.5703125" style="319" customWidth="1"/>
    <col min="20" max="20" width="10" style="319" customWidth="1"/>
    <col min="21" max="21" width="10.42578125" style="319" customWidth="1"/>
    <col min="22" max="22" width="10.140625" style="319" customWidth="1"/>
    <col min="23" max="23" width="7.42578125" style="319" customWidth="1"/>
    <col min="24" max="24" width="8.42578125" style="319" customWidth="1"/>
    <col min="25" max="16384" width="9.140625" style="319"/>
  </cols>
  <sheetData>
    <row r="1" spans="1:20" s="108" customFormat="1" x14ac:dyDescent="0.25">
      <c r="A1" s="313" t="s">
        <v>40</v>
      </c>
      <c r="B1" s="313"/>
      <c r="C1" s="313"/>
      <c r="D1" s="313"/>
      <c r="E1" s="313"/>
      <c r="F1" s="313"/>
      <c r="G1" s="313"/>
      <c r="H1" s="313"/>
    </row>
    <row r="2" spans="1:20" s="108" customFormat="1" ht="16.5" x14ac:dyDescent="0.35">
      <c r="A2" s="314"/>
      <c r="B2" s="314"/>
      <c r="C2" s="314"/>
      <c r="D2" s="314"/>
      <c r="E2" s="314"/>
      <c r="F2" s="314"/>
      <c r="G2" s="315" t="s">
        <v>247</v>
      </c>
      <c r="H2" s="316">
        <f>'1. CADASTRO RECEITA'!F30</f>
        <v>0</v>
      </c>
    </row>
    <row r="3" spans="1:20" s="108" customFormat="1" x14ac:dyDescent="0.25">
      <c r="A3" s="317" t="s">
        <v>209</v>
      </c>
      <c r="B3" s="317"/>
      <c r="C3" s="317"/>
      <c r="D3" s="317"/>
      <c r="E3" s="317"/>
      <c r="F3" s="317"/>
      <c r="G3" s="317"/>
      <c r="H3" s="317"/>
    </row>
    <row r="4" spans="1:20" x14ac:dyDescent="0.25">
      <c r="A4" s="318" t="s">
        <v>52</v>
      </c>
      <c r="B4" s="380">
        <v>2019</v>
      </c>
      <c r="C4" s="380">
        <v>2020</v>
      </c>
      <c r="D4" s="380">
        <v>2021</v>
      </c>
      <c r="E4" s="380">
        <v>2022</v>
      </c>
      <c r="F4" s="380">
        <v>2023</v>
      </c>
      <c r="G4" s="380">
        <v>2024</v>
      </c>
      <c r="H4" s="318" t="s">
        <v>20</v>
      </c>
      <c r="L4" s="108"/>
      <c r="M4" s="108"/>
      <c r="N4" s="108"/>
      <c r="O4" s="108"/>
      <c r="P4" s="108"/>
      <c r="Q4" s="108"/>
      <c r="R4" s="108"/>
      <c r="S4" s="108"/>
      <c r="T4" s="108"/>
    </row>
    <row r="5" spans="1:20" x14ac:dyDescent="0.25">
      <c r="A5" s="320" t="s">
        <v>41</v>
      </c>
      <c r="B5" s="381"/>
      <c r="C5" s="382"/>
      <c r="D5" s="381"/>
      <c r="E5" s="381"/>
      <c r="F5" s="381"/>
      <c r="G5" s="381"/>
      <c r="H5" s="321">
        <f t="shared" ref="H5:H16" si="0">SUM(B5:G5)</f>
        <v>0</v>
      </c>
      <c r="L5" s="108"/>
      <c r="M5" s="108"/>
      <c r="N5" s="108"/>
      <c r="O5" s="108"/>
      <c r="P5" s="108"/>
      <c r="Q5" s="108"/>
      <c r="R5" s="108"/>
      <c r="S5" s="108"/>
      <c r="T5" s="108"/>
    </row>
    <row r="6" spans="1:20" x14ac:dyDescent="0.25">
      <c r="A6" s="320" t="s">
        <v>42</v>
      </c>
      <c r="B6" s="382"/>
      <c r="C6" s="382"/>
      <c r="D6" s="382"/>
      <c r="E6" s="382"/>
      <c r="F6" s="382"/>
      <c r="G6" s="382"/>
      <c r="H6" s="322">
        <f t="shared" si="0"/>
        <v>0</v>
      </c>
      <c r="L6" s="108"/>
      <c r="M6" s="108"/>
      <c r="N6" s="108"/>
      <c r="O6" s="108"/>
      <c r="P6" s="108"/>
      <c r="Q6" s="108"/>
      <c r="R6" s="108"/>
      <c r="S6" s="108"/>
      <c r="T6" s="108"/>
    </row>
    <row r="7" spans="1:20" x14ac:dyDescent="0.25">
      <c r="A7" s="320" t="s">
        <v>43</v>
      </c>
      <c r="B7" s="382"/>
      <c r="C7" s="382"/>
      <c r="D7" s="382"/>
      <c r="E7" s="382"/>
      <c r="F7" s="382"/>
      <c r="G7" s="382"/>
      <c r="H7" s="322">
        <f t="shared" si="0"/>
        <v>0</v>
      </c>
      <c r="L7" s="108"/>
      <c r="M7" s="108"/>
      <c r="N7" s="108"/>
      <c r="O7" s="108"/>
      <c r="P7" s="108"/>
      <c r="Q7" s="108"/>
      <c r="R7" s="108"/>
      <c r="S7" s="108"/>
      <c r="T7" s="108"/>
    </row>
    <row r="8" spans="1:20" x14ac:dyDescent="0.25">
      <c r="A8" s="320" t="s">
        <v>44</v>
      </c>
      <c r="B8" s="382"/>
      <c r="C8" s="382"/>
      <c r="D8" s="382"/>
      <c r="E8" s="382"/>
      <c r="F8" s="382"/>
      <c r="G8" s="382"/>
      <c r="H8" s="322">
        <f t="shared" si="0"/>
        <v>0</v>
      </c>
      <c r="L8" s="108"/>
      <c r="M8" s="108"/>
      <c r="N8" s="108"/>
      <c r="O8" s="108"/>
      <c r="P8" s="108"/>
      <c r="Q8" s="108"/>
      <c r="R8" s="108"/>
      <c r="S8" s="108"/>
      <c r="T8" s="108"/>
    </row>
    <row r="9" spans="1:20" x14ac:dyDescent="0.25">
      <c r="A9" s="320" t="s">
        <v>45</v>
      </c>
      <c r="B9" s="382"/>
      <c r="C9" s="382"/>
      <c r="D9" s="382"/>
      <c r="E9" s="382"/>
      <c r="F9" s="382"/>
      <c r="G9" s="382"/>
      <c r="H9" s="322">
        <f t="shared" si="0"/>
        <v>0</v>
      </c>
      <c r="J9" s="323"/>
      <c r="L9" s="108"/>
      <c r="M9" s="108"/>
      <c r="N9" s="108"/>
      <c r="O9" s="108"/>
      <c r="P9" s="108"/>
      <c r="Q9" s="108"/>
      <c r="R9" s="108"/>
      <c r="S9" s="108"/>
      <c r="T9" s="108"/>
    </row>
    <row r="10" spans="1:20" x14ac:dyDescent="0.25">
      <c r="A10" s="320" t="s">
        <v>46</v>
      </c>
      <c r="B10" s="382"/>
      <c r="C10" s="382"/>
      <c r="D10" s="382"/>
      <c r="E10" s="382"/>
      <c r="F10" s="382"/>
      <c r="G10" s="382"/>
      <c r="H10" s="322">
        <f t="shared" si="0"/>
        <v>0</v>
      </c>
      <c r="L10" s="108"/>
      <c r="M10" s="108"/>
      <c r="N10" s="108"/>
      <c r="O10" s="108"/>
      <c r="P10" s="108"/>
      <c r="Q10" s="108"/>
      <c r="R10" s="108"/>
      <c r="S10" s="108"/>
      <c r="T10" s="108"/>
    </row>
    <row r="11" spans="1:20" x14ac:dyDescent="0.25">
      <c r="A11" s="320" t="s">
        <v>47</v>
      </c>
      <c r="B11" s="382"/>
      <c r="C11" s="382"/>
      <c r="D11" s="382"/>
      <c r="E11" s="382"/>
      <c r="F11" s="382"/>
      <c r="G11" s="382"/>
      <c r="H11" s="322">
        <f t="shared" si="0"/>
        <v>0</v>
      </c>
      <c r="L11" s="108"/>
      <c r="M11" s="108"/>
      <c r="N11" s="108"/>
      <c r="O11" s="108"/>
      <c r="P11" s="108"/>
      <c r="Q11" s="108"/>
      <c r="R11" s="108"/>
      <c r="S11" s="108"/>
      <c r="T11" s="108"/>
    </row>
    <row r="12" spans="1:20" x14ac:dyDescent="0.25">
      <c r="A12" s="320" t="s">
        <v>48</v>
      </c>
      <c r="B12" s="382"/>
      <c r="C12" s="382"/>
      <c r="D12" s="382"/>
      <c r="E12" s="382"/>
      <c r="F12" s="382"/>
      <c r="G12" s="382"/>
      <c r="H12" s="322">
        <f t="shared" si="0"/>
        <v>0</v>
      </c>
      <c r="N12" s="108"/>
    </row>
    <row r="13" spans="1:20" x14ac:dyDescent="0.25">
      <c r="A13" s="320" t="s">
        <v>49</v>
      </c>
      <c r="B13" s="382"/>
      <c r="C13" s="382"/>
      <c r="D13" s="382"/>
      <c r="E13" s="382"/>
      <c r="F13" s="382"/>
      <c r="G13" s="382"/>
      <c r="H13" s="322">
        <f t="shared" si="0"/>
        <v>0</v>
      </c>
      <c r="N13" s="108"/>
      <c r="R13" s="324"/>
    </row>
    <row r="14" spans="1:20" x14ac:dyDescent="0.25">
      <c r="A14" s="320" t="s">
        <v>50</v>
      </c>
      <c r="B14" s="382"/>
      <c r="C14" s="382"/>
      <c r="D14" s="382"/>
      <c r="E14" s="382"/>
      <c r="F14" s="382"/>
      <c r="G14" s="382"/>
      <c r="H14" s="322">
        <f t="shared" si="0"/>
        <v>0</v>
      </c>
      <c r="N14" s="108"/>
    </row>
    <row r="15" spans="1:20" x14ac:dyDescent="0.25">
      <c r="A15" s="320" t="s">
        <v>51</v>
      </c>
      <c r="B15" s="382"/>
      <c r="C15" s="382"/>
      <c r="D15" s="382"/>
      <c r="E15" s="382"/>
      <c r="F15" s="382"/>
      <c r="G15" s="383"/>
      <c r="H15" s="322">
        <f t="shared" si="0"/>
        <v>0</v>
      </c>
      <c r="N15" s="108"/>
      <c r="R15" s="108"/>
      <c r="S15" s="108"/>
    </row>
    <row r="16" spans="1:20" x14ac:dyDescent="0.25">
      <c r="A16" s="325" t="s">
        <v>128</v>
      </c>
      <c r="B16" s="382"/>
      <c r="C16" s="382"/>
      <c r="D16" s="384"/>
      <c r="E16" s="384"/>
      <c r="F16" s="384"/>
      <c r="G16" s="385"/>
      <c r="H16" s="326">
        <f t="shared" si="0"/>
        <v>0</v>
      </c>
      <c r="R16" s="108"/>
      <c r="S16" s="108"/>
    </row>
    <row r="17" spans="1:19" x14ac:dyDescent="0.25">
      <c r="A17" s="327" t="s">
        <v>20</v>
      </c>
      <c r="B17" s="105">
        <f>SUM(B5:B16)</f>
        <v>0</v>
      </c>
      <c r="C17" s="105">
        <f>SUM(C5:C16)</f>
        <v>0</v>
      </c>
      <c r="D17" s="328">
        <f t="shared" ref="D17" si="1">SUM(D5:D16)</f>
        <v>0</v>
      </c>
      <c r="E17" s="328">
        <f>SUM(E5:E16)</f>
        <v>0</v>
      </c>
      <c r="F17" s="328">
        <f>SUM(F5:F16)</f>
        <v>0</v>
      </c>
      <c r="G17" s="328">
        <f>SUM(G5:G16)</f>
        <v>0</v>
      </c>
      <c r="H17" s="328">
        <f>SUM(H5:H16)</f>
        <v>0</v>
      </c>
      <c r="I17" s="329"/>
      <c r="J17" s="329"/>
      <c r="K17" s="329"/>
      <c r="L17" s="329"/>
      <c r="M17" s="329"/>
      <c r="R17" s="108"/>
      <c r="S17" s="108"/>
    </row>
    <row r="18" spans="1:19" x14ac:dyDescent="0.25">
      <c r="A18" s="330" t="s">
        <v>321</v>
      </c>
      <c r="B18" s="386"/>
      <c r="C18" s="386"/>
      <c r="D18" s="386"/>
      <c r="E18" s="386"/>
      <c r="F18" s="386"/>
      <c r="G18" s="386"/>
      <c r="H18" s="331"/>
      <c r="I18" s="329"/>
      <c r="J18" s="329"/>
      <c r="K18" s="329"/>
      <c r="L18" s="329"/>
      <c r="M18" s="329"/>
      <c r="R18" s="108"/>
      <c r="S18" s="108"/>
    </row>
    <row r="19" spans="1:19" x14ac:dyDescent="0.25">
      <c r="A19" s="332" t="s">
        <v>213</v>
      </c>
      <c r="B19" s="104">
        <f>B17*B18</f>
        <v>0</v>
      </c>
      <c r="C19" s="104">
        <f t="shared" ref="C19:G19" si="2">C17*C18</f>
        <v>0</v>
      </c>
      <c r="D19" s="104">
        <f t="shared" si="2"/>
        <v>0</v>
      </c>
      <c r="E19" s="104">
        <f t="shared" si="2"/>
        <v>0</v>
      </c>
      <c r="F19" s="104">
        <f t="shared" si="2"/>
        <v>0</v>
      </c>
      <c r="G19" s="104">
        <f t="shared" si="2"/>
        <v>0</v>
      </c>
      <c r="H19" s="104">
        <f>SUM(B19:G19)</f>
        <v>0</v>
      </c>
      <c r="I19" s="329"/>
      <c r="J19" s="329"/>
      <c r="K19" s="329"/>
      <c r="L19" s="329"/>
      <c r="M19" s="329"/>
      <c r="R19" s="108"/>
      <c r="S19" s="108"/>
    </row>
    <row r="20" spans="1:19" s="108" customFormat="1" ht="7.5" customHeight="1" x14ac:dyDescent="0.25"/>
    <row r="21" spans="1:19" s="108" customFormat="1" ht="15" customHeight="1" x14ac:dyDescent="0.25">
      <c r="A21" s="333" t="s">
        <v>123</v>
      </c>
      <c r="B21" s="333"/>
      <c r="C21" s="333"/>
      <c r="D21" s="333"/>
      <c r="H21" s="334"/>
      <c r="P21" s="319"/>
    </row>
    <row r="22" spans="1:19" s="108" customFormat="1" x14ac:dyDescent="0.25">
      <c r="A22" s="335" t="s">
        <v>120</v>
      </c>
      <c r="B22" s="335" t="s">
        <v>121</v>
      </c>
      <c r="C22" s="336" t="s">
        <v>122</v>
      </c>
      <c r="D22" s="336"/>
      <c r="H22" s="334"/>
      <c r="P22" s="319"/>
    </row>
    <row r="23" spans="1:19" s="108" customFormat="1" ht="25.5" x14ac:dyDescent="0.25">
      <c r="A23" s="335"/>
      <c r="B23" s="335"/>
      <c r="C23" s="337" t="s">
        <v>53</v>
      </c>
      <c r="D23" s="338" t="s">
        <v>280</v>
      </c>
    </row>
    <row r="24" spans="1:19" s="108" customFormat="1" x14ac:dyDescent="0.25">
      <c r="A24" s="387" t="s">
        <v>15</v>
      </c>
      <c r="B24" s="388">
        <v>0.87</v>
      </c>
      <c r="C24" s="339">
        <f>ROUND(($B24*($H$17-$C$30)),2)</f>
        <v>0</v>
      </c>
      <c r="D24" s="339">
        <f>ROUND(($B24*($H$19-$D$30)),2)</f>
        <v>0</v>
      </c>
      <c r="E24" s="340"/>
      <c r="F24" s="341"/>
      <c r="G24" s="341"/>
      <c r="H24" s="341"/>
      <c r="I24" s="342"/>
      <c r="J24" s="342"/>
      <c r="K24" s="342"/>
      <c r="L24" s="342"/>
      <c r="M24" s="342"/>
      <c r="N24" s="343"/>
      <c r="P24" s="319"/>
    </row>
    <row r="25" spans="1:19" s="108" customFormat="1" x14ac:dyDescent="0.25">
      <c r="A25" s="387" t="s">
        <v>189</v>
      </c>
      <c r="B25" s="388">
        <v>0.05</v>
      </c>
      <c r="C25" s="339">
        <f>ROUND(($B25*($H$17-$C$30)),2)</f>
        <v>0</v>
      </c>
      <c r="D25" s="339">
        <f>ROUND(($B25*($H$19-$D$30)),2)</f>
        <v>0</v>
      </c>
      <c r="E25" s="340"/>
      <c r="F25" s="341"/>
      <c r="G25" s="344"/>
      <c r="H25" s="341"/>
      <c r="I25" s="342"/>
      <c r="J25" s="342"/>
      <c r="K25" s="342"/>
      <c r="L25" s="342"/>
      <c r="M25" s="342"/>
      <c r="P25" s="319"/>
    </row>
    <row r="26" spans="1:19" s="108" customFormat="1" x14ac:dyDescent="0.25">
      <c r="A26" s="387" t="s">
        <v>190</v>
      </c>
      <c r="B26" s="388">
        <v>0.04</v>
      </c>
      <c r="C26" s="339">
        <f>ROUND(($B26*($H$17-$C$30)),2)</f>
        <v>0</v>
      </c>
      <c r="D26" s="339">
        <f>ROUND(($B26*($H$19-$D$30)),2)</f>
        <v>0</v>
      </c>
      <c r="E26" s="340"/>
      <c r="F26" s="341"/>
      <c r="G26" s="341"/>
      <c r="H26" s="341"/>
      <c r="I26" s="342"/>
      <c r="J26" s="342"/>
      <c r="K26" s="342"/>
      <c r="L26" s="342"/>
      <c r="M26" s="342"/>
      <c r="P26" s="319"/>
      <c r="R26" s="345"/>
    </row>
    <row r="27" spans="1:19" s="108" customFormat="1" x14ac:dyDescent="0.25">
      <c r="A27" s="387" t="s">
        <v>195</v>
      </c>
      <c r="B27" s="388">
        <v>0.03</v>
      </c>
      <c r="C27" s="339">
        <f>ROUND(($B27*($H$17-$C$30)),2)</f>
        <v>0</v>
      </c>
      <c r="D27" s="339">
        <f>ROUND(($B27*($H$19-$D$30)),2)</f>
        <v>0</v>
      </c>
      <c r="E27" s="340"/>
      <c r="F27" s="341"/>
      <c r="G27" s="341"/>
      <c r="H27" s="341"/>
      <c r="I27" s="342"/>
      <c r="J27" s="342"/>
      <c r="K27" s="342"/>
      <c r="L27" s="342"/>
      <c r="M27" s="342"/>
      <c r="P27" s="319"/>
      <c r="R27" s="345"/>
    </row>
    <row r="28" spans="1:19" s="108" customFormat="1" x14ac:dyDescent="0.25">
      <c r="A28" s="389" t="s">
        <v>192</v>
      </c>
      <c r="B28" s="390">
        <v>0.01</v>
      </c>
      <c r="C28" s="339">
        <f>ROUND(($B28*($H$17-$C$30)),2)</f>
        <v>0</v>
      </c>
      <c r="D28" s="339">
        <f>ROUND(($B28*($H$19-$D$30)),2)</f>
        <v>0</v>
      </c>
      <c r="E28" s="340"/>
      <c r="F28" s="341"/>
      <c r="G28" s="341"/>
      <c r="H28" s="341"/>
      <c r="I28" s="342"/>
      <c r="J28" s="342"/>
      <c r="K28" s="342"/>
      <c r="L28" s="342"/>
      <c r="M28" s="342"/>
      <c r="P28" s="319"/>
      <c r="R28" s="345"/>
    </row>
    <row r="29" spans="1:19" s="108" customFormat="1" x14ac:dyDescent="0.25">
      <c r="A29" s="346" t="s">
        <v>198</v>
      </c>
      <c r="B29" s="347">
        <f>SUM(B24:B28)</f>
        <v>1</v>
      </c>
      <c r="C29" s="105">
        <f>SUM(C24:C28)</f>
        <v>0</v>
      </c>
      <c r="D29" s="104">
        <f>SUM(D24:D28)</f>
        <v>0</v>
      </c>
      <c r="E29" s="348"/>
      <c r="F29" s="334"/>
      <c r="G29" s="334"/>
      <c r="H29" s="334"/>
      <c r="I29" s="334"/>
      <c r="J29" s="334"/>
      <c r="K29" s="334"/>
      <c r="L29" s="334"/>
      <c r="M29" s="334"/>
      <c r="P29" s="319"/>
      <c r="R29" s="345"/>
    </row>
    <row r="30" spans="1:19" s="108" customFormat="1" x14ac:dyDescent="0.25">
      <c r="A30" s="349" t="s">
        <v>196</v>
      </c>
      <c r="B30" s="350"/>
      <c r="C30" s="145"/>
      <c r="D30" s="351">
        <f>C30*B18</f>
        <v>0</v>
      </c>
      <c r="E30" s="348"/>
      <c r="P30" s="319"/>
    </row>
    <row r="31" spans="1:19" s="108" customFormat="1" x14ac:dyDescent="0.25">
      <c r="A31" s="352" t="s">
        <v>197</v>
      </c>
      <c r="B31" s="353"/>
      <c r="C31" s="105">
        <f>SUM(C29:C30)</f>
        <v>0</v>
      </c>
      <c r="D31" s="104">
        <f>SUM(D29:D30)</f>
        <v>0</v>
      </c>
      <c r="E31" s="348"/>
      <c r="O31" s="354"/>
      <c r="P31" s="319"/>
      <c r="R31" s="345"/>
    </row>
    <row r="32" spans="1:19" s="108" customFormat="1" ht="9.75" customHeight="1" x14ac:dyDescent="0.25">
      <c r="P32" s="319"/>
    </row>
    <row r="33" spans="1:26" s="108" customFormat="1" ht="15" customHeight="1" x14ac:dyDescent="0.25">
      <c r="A33" s="355" t="s">
        <v>215</v>
      </c>
      <c r="B33" s="355"/>
      <c r="C33" s="355"/>
      <c r="D33" s="355"/>
      <c r="E33" s="355"/>
      <c r="F33" s="355"/>
      <c r="G33" s="355"/>
      <c r="H33" s="355"/>
      <c r="I33" s="355"/>
      <c r="J33" s="355"/>
      <c r="K33" s="355"/>
      <c r="L33" s="355"/>
      <c r="M33" s="355"/>
      <c r="N33" s="355"/>
      <c r="O33" s="355"/>
      <c r="P33" s="355"/>
      <c r="Q33" s="319"/>
      <c r="R33" s="319"/>
      <c r="S33" s="319"/>
      <c r="T33" s="319"/>
      <c r="U33" s="319"/>
      <c r="V33" s="319"/>
      <c r="W33" s="319"/>
      <c r="X33" s="319"/>
      <c r="Y33" s="319"/>
      <c r="Z33" s="319"/>
    </row>
    <row r="34" spans="1:26" s="108" customFormat="1" x14ac:dyDescent="0.25">
      <c r="A34" s="356" t="s">
        <v>56</v>
      </c>
      <c r="B34" s="357">
        <f>B4</f>
        <v>2019</v>
      </c>
      <c r="C34" s="357"/>
      <c r="D34" s="357">
        <f>C4</f>
        <v>2020</v>
      </c>
      <c r="E34" s="357"/>
      <c r="F34" s="357">
        <f>D4</f>
        <v>2021</v>
      </c>
      <c r="G34" s="357"/>
      <c r="H34" s="357">
        <f>E4</f>
        <v>2022</v>
      </c>
      <c r="I34" s="357"/>
      <c r="J34" s="357">
        <f>F4</f>
        <v>2023</v>
      </c>
      <c r="K34" s="357"/>
      <c r="L34" s="357">
        <f>G4</f>
        <v>2024</v>
      </c>
      <c r="M34" s="357"/>
      <c r="N34" s="357" t="s">
        <v>201</v>
      </c>
      <c r="O34" s="357"/>
      <c r="P34" s="358" t="s">
        <v>202</v>
      </c>
      <c r="Q34" s="319"/>
      <c r="R34" s="319"/>
      <c r="S34" s="319"/>
      <c r="T34" s="319"/>
      <c r="U34" s="319"/>
      <c r="V34" s="319"/>
      <c r="W34" s="319"/>
      <c r="X34" s="319"/>
      <c r="Y34" s="319"/>
      <c r="Z34" s="319"/>
    </row>
    <row r="35" spans="1:26" s="108" customFormat="1" x14ac:dyDescent="0.25">
      <c r="A35" s="356"/>
      <c r="B35" s="359" t="s">
        <v>34</v>
      </c>
      <c r="C35" s="359" t="s">
        <v>35</v>
      </c>
      <c r="D35" s="359" t="s">
        <v>34</v>
      </c>
      <c r="E35" s="359" t="s">
        <v>35</v>
      </c>
      <c r="F35" s="359" t="s">
        <v>34</v>
      </c>
      <c r="G35" s="359" t="s">
        <v>35</v>
      </c>
      <c r="H35" s="359" t="s">
        <v>34</v>
      </c>
      <c r="I35" s="359" t="s">
        <v>35</v>
      </c>
      <c r="J35" s="359" t="s">
        <v>34</v>
      </c>
      <c r="K35" s="359" t="s">
        <v>35</v>
      </c>
      <c r="L35" s="359" t="s">
        <v>34</v>
      </c>
      <c r="M35" s="359" t="s">
        <v>35</v>
      </c>
      <c r="N35" s="359" t="s">
        <v>34</v>
      </c>
      <c r="O35" s="359" t="s">
        <v>35</v>
      </c>
      <c r="P35" s="360"/>
      <c r="Q35" s="319"/>
      <c r="R35" s="319"/>
      <c r="S35" s="319"/>
      <c r="T35" s="319"/>
      <c r="U35" s="319"/>
      <c r="V35" s="319"/>
      <c r="W35" s="319"/>
      <c r="X35" s="319"/>
      <c r="Y35" s="319"/>
      <c r="Z35" s="319"/>
    </row>
    <row r="36" spans="1:26" s="108" customFormat="1" x14ac:dyDescent="0.25">
      <c r="A36" s="391" t="s">
        <v>15</v>
      </c>
      <c r="B36" s="106">
        <f>(B$17-C$36)*$B24</f>
        <v>0</v>
      </c>
      <c r="C36" s="393"/>
      <c r="D36" s="106">
        <f>(C$17-E$36)*$B24</f>
        <v>0</v>
      </c>
      <c r="E36" s="393"/>
      <c r="F36" s="106">
        <f>(D$17-G$36)*$B24</f>
        <v>0</v>
      </c>
      <c r="G36" s="393"/>
      <c r="H36" s="106">
        <f>(E$17-I$36)*$B24</f>
        <v>0</v>
      </c>
      <c r="I36" s="395"/>
      <c r="J36" s="106">
        <f>(F$17-K$36)*$B24</f>
        <v>0</v>
      </c>
      <c r="K36" s="395"/>
      <c r="L36" s="106">
        <f>(G$17-M$36)*$B24</f>
        <v>0</v>
      </c>
      <c r="M36" s="395"/>
      <c r="N36" s="106">
        <f>B36+D36+F36+H36+J36+L36</f>
        <v>0</v>
      </c>
      <c r="O36" s="395">
        <f>C36+E36+G36+I36+K36+M36</f>
        <v>0</v>
      </c>
      <c r="P36" s="361">
        <f>SUM(N36:O36)</f>
        <v>0</v>
      </c>
      <c r="Q36" s="319"/>
      <c r="R36" s="319"/>
      <c r="S36" s="319"/>
      <c r="T36" s="319"/>
      <c r="U36" s="319"/>
      <c r="V36" s="319"/>
      <c r="W36" s="319"/>
      <c r="X36" s="319"/>
      <c r="Y36" s="319"/>
      <c r="Z36" s="319"/>
    </row>
    <row r="37" spans="1:26" s="108" customFormat="1" x14ac:dyDescent="0.25">
      <c r="A37" s="391" t="s">
        <v>189</v>
      </c>
      <c r="B37" s="106">
        <f>((B$17-C$36)*$B25)-C37</f>
        <v>0</v>
      </c>
      <c r="C37" s="393"/>
      <c r="D37" s="106">
        <f>((C$17-E$36)*$B25)-E37</f>
        <v>0</v>
      </c>
      <c r="E37" s="393"/>
      <c r="F37" s="106">
        <f>((D$17-G$36)*$B25)-G37</f>
        <v>0</v>
      </c>
      <c r="G37" s="393"/>
      <c r="H37" s="106">
        <f>((E$17-I$36)*$B25)-I37</f>
        <v>0</v>
      </c>
      <c r="I37" s="395"/>
      <c r="J37" s="106">
        <f>((F$17-K$36)*$B25)-K37</f>
        <v>0</v>
      </c>
      <c r="K37" s="395"/>
      <c r="L37" s="106">
        <f>((G$17-M$36)*$B25)-M37</f>
        <v>0</v>
      </c>
      <c r="M37" s="395"/>
      <c r="N37" s="106">
        <f>B37+D37+F37+H37+J37+L37</f>
        <v>0</v>
      </c>
      <c r="O37" s="395">
        <f t="shared" ref="O37:O39" si="3">C37+E37+G37+I37+K37+M37</f>
        <v>0</v>
      </c>
      <c r="P37" s="361">
        <f t="shared" ref="P37:P40" si="4">SUM(N37:O37)</f>
        <v>0</v>
      </c>
      <c r="Q37" s="319"/>
      <c r="R37" s="319"/>
      <c r="S37" s="319"/>
      <c r="T37" s="319"/>
      <c r="U37" s="319"/>
      <c r="V37" s="319"/>
      <c r="W37" s="319"/>
      <c r="X37" s="319"/>
      <c r="Y37" s="319"/>
      <c r="Z37" s="319"/>
    </row>
    <row r="38" spans="1:26" s="108" customFormat="1" x14ac:dyDescent="0.25">
      <c r="A38" s="391" t="s">
        <v>190</v>
      </c>
      <c r="B38" s="106">
        <f>((B$17-C$36)*$B26)-C38</f>
        <v>0</v>
      </c>
      <c r="C38" s="393"/>
      <c r="D38" s="106">
        <f>((C$17-E$36)*$B26)-E38</f>
        <v>0</v>
      </c>
      <c r="E38" s="393"/>
      <c r="F38" s="106">
        <f>((D$17-G$36)*$B26)-G38</f>
        <v>0</v>
      </c>
      <c r="G38" s="393"/>
      <c r="H38" s="106">
        <f>((E$17-I$36)*$B26)-I38</f>
        <v>0</v>
      </c>
      <c r="I38" s="395"/>
      <c r="J38" s="106">
        <f>((F$17-K$36)*$B26)-K38</f>
        <v>0</v>
      </c>
      <c r="K38" s="395"/>
      <c r="L38" s="106">
        <f>((G$17-M$36)*$B26)-M38</f>
        <v>0</v>
      </c>
      <c r="M38" s="395"/>
      <c r="N38" s="106">
        <f>B38+D38+F38+H38+J38+L38</f>
        <v>0</v>
      </c>
      <c r="O38" s="395">
        <f t="shared" si="3"/>
        <v>0</v>
      </c>
      <c r="P38" s="361">
        <f t="shared" si="4"/>
        <v>0</v>
      </c>
      <c r="Q38" s="319"/>
      <c r="R38" s="319"/>
      <c r="S38" s="319"/>
      <c r="T38" s="319"/>
      <c r="U38" s="319"/>
      <c r="V38" s="319"/>
      <c r="W38" s="319"/>
      <c r="X38" s="319"/>
      <c r="Y38" s="319"/>
      <c r="Z38" s="319"/>
    </row>
    <row r="39" spans="1:26" s="108" customFormat="1" x14ac:dyDescent="0.25">
      <c r="A39" s="391" t="s">
        <v>195</v>
      </c>
      <c r="B39" s="106">
        <f>((B$17-C$36)*$B27)-C39</f>
        <v>0</v>
      </c>
      <c r="C39" s="393"/>
      <c r="D39" s="106">
        <f>((C$17-E$36)*$B27)-E39</f>
        <v>0</v>
      </c>
      <c r="E39" s="393"/>
      <c r="F39" s="106">
        <f>((D$17-G$36)*$B27)-G39</f>
        <v>0</v>
      </c>
      <c r="G39" s="393"/>
      <c r="H39" s="106">
        <f>((E$17-I$36)*$B27)-I39</f>
        <v>0</v>
      </c>
      <c r="I39" s="395"/>
      <c r="J39" s="106">
        <f>((F$17-K$36)*$B27)-K39</f>
        <v>0</v>
      </c>
      <c r="K39" s="395"/>
      <c r="L39" s="106">
        <f>((G$17-M$36)*$B27)-M39</f>
        <v>0</v>
      </c>
      <c r="M39" s="395"/>
      <c r="N39" s="106">
        <f t="shared" ref="N39" si="5">B39+D39+F39+H39+J39+L39</f>
        <v>0</v>
      </c>
      <c r="O39" s="395">
        <f t="shared" si="3"/>
        <v>0</v>
      </c>
      <c r="P39" s="361">
        <f t="shared" si="4"/>
        <v>0</v>
      </c>
      <c r="Q39" s="319"/>
      <c r="R39" s="319"/>
      <c r="S39" s="319"/>
      <c r="T39" s="319"/>
      <c r="U39" s="319"/>
      <c r="V39" s="319"/>
      <c r="W39" s="319"/>
      <c r="X39" s="319"/>
      <c r="Y39" s="319"/>
      <c r="Z39" s="319"/>
    </row>
    <row r="40" spans="1:26" s="108" customFormat="1" x14ac:dyDescent="0.25">
      <c r="A40" s="392" t="s">
        <v>192</v>
      </c>
      <c r="B40" s="106">
        <f>((B$17-C$36)*$B28)-C40</f>
        <v>0</v>
      </c>
      <c r="C40" s="394"/>
      <c r="D40" s="106">
        <f>((C$17-E$36)*$B28)-E40</f>
        <v>0</v>
      </c>
      <c r="E40" s="393"/>
      <c r="F40" s="106">
        <f>((D$17-G$36)*$B28)-G40</f>
        <v>0</v>
      </c>
      <c r="G40" s="393"/>
      <c r="H40" s="106">
        <f>((E$17-I$36)*$B28)-I40</f>
        <v>0</v>
      </c>
      <c r="I40" s="396"/>
      <c r="J40" s="106">
        <f>((F$17-K$36)*$B28)-K40</f>
        <v>0</v>
      </c>
      <c r="K40" s="396"/>
      <c r="L40" s="106">
        <f>((G$17-M$36)*$B28)-M40</f>
        <v>0</v>
      </c>
      <c r="M40" s="396"/>
      <c r="N40" s="106">
        <f>B40+D40+F40+H40+J40+L40</f>
        <v>0</v>
      </c>
      <c r="O40" s="395">
        <f>C40+E40+G40+I40+K40+M40</f>
        <v>0</v>
      </c>
      <c r="P40" s="361">
        <f t="shared" si="4"/>
        <v>0</v>
      </c>
      <c r="Q40" s="319"/>
      <c r="R40" s="319"/>
      <c r="S40" s="319"/>
      <c r="T40" s="319"/>
      <c r="U40" s="319"/>
      <c r="V40" s="319"/>
      <c r="W40" s="319"/>
      <c r="X40" s="319"/>
      <c r="Y40" s="319"/>
      <c r="Z40" s="319"/>
    </row>
    <row r="41" spans="1:26" s="108" customFormat="1" x14ac:dyDescent="0.25">
      <c r="A41" s="362" t="s">
        <v>200</v>
      </c>
      <c r="B41" s="105">
        <f>SUM(B36:B40)</f>
        <v>0</v>
      </c>
      <c r="C41" s="105">
        <f>SUM(C36:C40)</f>
        <v>0</v>
      </c>
      <c r="D41" s="105">
        <f t="shared" ref="D41:O41" si="6">SUM(D36:D40)</f>
        <v>0</v>
      </c>
      <c r="E41" s="105">
        <f t="shared" si="6"/>
        <v>0</v>
      </c>
      <c r="F41" s="105">
        <f t="shared" si="6"/>
        <v>0</v>
      </c>
      <c r="G41" s="105">
        <f t="shared" si="6"/>
        <v>0</v>
      </c>
      <c r="H41" s="105">
        <f t="shared" si="6"/>
        <v>0</v>
      </c>
      <c r="I41" s="105">
        <f t="shared" si="6"/>
        <v>0</v>
      </c>
      <c r="J41" s="105">
        <f>SUM(J36:J40)</f>
        <v>0</v>
      </c>
      <c r="K41" s="105">
        <f t="shared" ref="K41" si="7">SUM(K36:K40)</f>
        <v>0</v>
      </c>
      <c r="L41" s="105">
        <f t="shared" ref="L41:M41" si="8">SUM(L36:L40)</f>
        <v>0</v>
      </c>
      <c r="M41" s="105">
        <f t="shared" si="8"/>
        <v>0</v>
      </c>
      <c r="N41" s="105">
        <f t="shared" si="6"/>
        <v>0</v>
      </c>
      <c r="O41" s="105">
        <f t="shared" si="6"/>
        <v>0</v>
      </c>
      <c r="P41" s="105">
        <f>SUM(P36:P40)</f>
        <v>0</v>
      </c>
      <c r="Q41" s="319"/>
      <c r="R41" s="319"/>
      <c r="S41" s="319"/>
      <c r="T41" s="319"/>
      <c r="U41" s="319"/>
      <c r="V41" s="319"/>
      <c r="W41" s="319"/>
      <c r="X41" s="319"/>
      <c r="Y41" s="319"/>
      <c r="Z41" s="319"/>
    </row>
    <row r="42" spans="1:26" s="108" customFormat="1" x14ac:dyDescent="0.25">
      <c r="A42" s="362" t="s">
        <v>199</v>
      </c>
      <c r="B42" s="363">
        <f>ROUND(B41+C41,2)</f>
        <v>0</v>
      </c>
      <c r="C42" s="364"/>
      <c r="D42" s="363">
        <f>ROUND(D41+E41,2)</f>
        <v>0</v>
      </c>
      <c r="E42" s="364"/>
      <c r="F42" s="363">
        <f>ROUND(F41+G41,2)</f>
        <v>0</v>
      </c>
      <c r="G42" s="364"/>
      <c r="H42" s="363">
        <f>ROUND(H41+I41,2)</f>
        <v>0</v>
      </c>
      <c r="I42" s="364"/>
      <c r="J42" s="363">
        <f>ROUND(J41+K41,2)</f>
        <v>0</v>
      </c>
      <c r="K42" s="364"/>
      <c r="L42" s="363">
        <f>ROUND(L41+M41,2)</f>
        <v>0</v>
      </c>
      <c r="M42" s="364"/>
      <c r="N42" s="363">
        <f>ROUND(N41+O41,2)</f>
        <v>0</v>
      </c>
      <c r="O42" s="364"/>
      <c r="P42" s="365">
        <f>SUM(B42:M42)</f>
        <v>0</v>
      </c>
      <c r="Q42" s="319"/>
      <c r="R42" s="319"/>
      <c r="S42" s="319"/>
      <c r="T42" s="319"/>
      <c r="U42" s="319"/>
      <c r="V42" s="319"/>
      <c r="W42" s="319"/>
      <c r="X42" s="319"/>
      <c r="Y42" s="319"/>
      <c r="Z42" s="319"/>
    </row>
    <row r="43" spans="1:26" s="108" customFormat="1" ht="9" customHeight="1" x14ac:dyDescent="0.25">
      <c r="J43" s="334"/>
      <c r="O43" s="319"/>
      <c r="P43" s="319"/>
      <c r="Q43" s="319"/>
      <c r="R43" s="319"/>
      <c r="S43" s="319"/>
      <c r="T43" s="319"/>
      <c r="U43" s="319"/>
      <c r="V43" s="319"/>
      <c r="W43" s="319"/>
      <c r="X43" s="319"/>
      <c r="Y43" s="319"/>
      <c r="Z43" s="319"/>
    </row>
    <row r="44" spans="1:26" ht="15" customHeight="1" x14ac:dyDescent="0.25">
      <c r="A44" s="366" t="s">
        <v>263</v>
      </c>
      <c r="B44" s="367"/>
      <c r="C44" s="367"/>
      <c r="D44" s="367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</row>
    <row r="45" spans="1:26" ht="15" customHeight="1" x14ac:dyDescent="0.25">
      <c r="A45" s="370" t="s">
        <v>0</v>
      </c>
      <c r="B45" s="370"/>
      <c r="C45" s="371" t="s">
        <v>264</v>
      </c>
      <c r="D45" s="372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</row>
    <row r="46" spans="1:26" ht="25.5" x14ac:dyDescent="0.25">
      <c r="A46" s="373" t="s">
        <v>216</v>
      </c>
      <c r="B46" s="374" t="s">
        <v>217</v>
      </c>
      <c r="C46" s="337" t="s">
        <v>53</v>
      </c>
      <c r="D46" s="374" t="s">
        <v>279</v>
      </c>
      <c r="Q46" s="108"/>
      <c r="R46" s="108"/>
      <c r="S46" s="108"/>
      <c r="T46" s="108"/>
      <c r="U46" s="108"/>
    </row>
    <row r="47" spans="1:26" x14ac:dyDescent="0.25">
      <c r="A47" s="397" t="s">
        <v>148</v>
      </c>
      <c r="B47" s="125" t="str">
        <f>VLOOKUP(A47,'Natureza da Despesa'!$A$3:$C$42,3)</f>
        <v xml:space="preserve">Diárias - Civil                                       </v>
      </c>
      <c r="C47" s="402"/>
      <c r="D47" s="403"/>
      <c r="Q47" s="108"/>
      <c r="R47" s="108"/>
      <c r="S47" s="108"/>
      <c r="T47" s="108"/>
      <c r="U47" s="108"/>
    </row>
    <row r="48" spans="1:26" x14ac:dyDescent="0.25">
      <c r="A48" s="397" t="s">
        <v>2</v>
      </c>
      <c r="B48" s="126" t="str">
        <f>VLOOKUP(A48,'Natureza da Despesa'!$A$3:$C$42,3)</f>
        <v xml:space="preserve">Auxílio Financeiro a Estudantes                       </v>
      </c>
      <c r="C48" s="403"/>
      <c r="D48" s="403"/>
      <c r="Q48" s="108"/>
      <c r="R48" s="108"/>
      <c r="S48" s="108"/>
      <c r="T48" s="108"/>
      <c r="U48" s="108"/>
    </row>
    <row r="49" spans="1:21" ht="22.5" x14ac:dyDescent="0.25">
      <c r="A49" s="398" t="s">
        <v>4</v>
      </c>
      <c r="B49" s="126" t="str">
        <f>VLOOKUP(A49,'Natureza da Despesa'!$A$3:$C$42,3)</f>
        <v xml:space="preserve">Auxílio Financeiro a Pesquisadores                        </v>
      </c>
      <c r="C49" s="403"/>
      <c r="D49" s="403"/>
      <c r="Q49" s="108"/>
      <c r="R49" s="108"/>
      <c r="S49" s="108"/>
      <c r="T49" s="108"/>
      <c r="U49" s="108"/>
    </row>
    <row r="50" spans="1:21" x14ac:dyDescent="0.25">
      <c r="A50" s="398" t="s">
        <v>5</v>
      </c>
      <c r="B50" s="126" t="str">
        <f>VLOOKUP(A50,'Natureza da Despesa'!$A$3:$C$42,3)</f>
        <v xml:space="preserve">Material de Consumo                                   </v>
      </c>
      <c r="C50" s="403"/>
      <c r="D50" s="403"/>
      <c r="Q50" s="108"/>
      <c r="R50" s="108"/>
      <c r="S50" s="108"/>
      <c r="T50" s="108"/>
      <c r="U50" s="108"/>
    </row>
    <row r="51" spans="1:21" ht="22.5" x14ac:dyDescent="0.25">
      <c r="A51" s="399" t="s">
        <v>3</v>
      </c>
      <c r="B51" s="126" t="str">
        <f>VLOOKUP(A51,'Natureza da Despesa'!$A$3:$C$42,3)</f>
        <v xml:space="preserve">Passagens e Despesas com Locomoção                       </v>
      </c>
      <c r="C51" s="404"/>
      <c r="D51" s="403"/>
      <c r="E51" s="319"/>
      <c r="F51" s="319"/>
      <c r="G51" s="319"/>
      <c r="Q51" s="375"/>
      <c r="R51" s="375"/>
      <c r="S51" s="375"/>
      <c r="T51" s="375"/>
      <c r="U51" s="375"/>
    </row>
    <row r="52" spans="1:21" ht="22.5" x14ac:dyDescent="0.25">
      <c r="A52" s="400" t="s">
        <v>7</v>
      </c>
      <c r="B52" s="126" t="str">
        <f>VLOOKUP(A52,'Natureza da Despesa'!$A$3:$C$42,3)</f>
        <v xml:space="preserve">Outros Serviços de Terceiros - Pessoa Física              </v>
      </c>
      <c r="C52" s="403"/>
      <c r="D52" s="403"/>
      <c r="F52" s="108"/>
      <c r="G52" s="108"/>
      <c r="I52" s="108"/>
      <c r="Q52" s="108"/>
      <c r="R52" s="108"/>
      <c r="S52" s="108"/>
      <c r="T52" s="108"/>
      <c r="U52" s="108"/>
    </row>
    <row r="53" spans="1:21" ht="22.5" x14ac:dyDescent="0.25">
      <c r="A53" s="400" t="s">
        <v>1</v>
      </c>
      <c r="B53" s="126" t="str">
        <f>VLOOKUP(A53,'Natureza da Despesa'!$A$3:$C$42,3)</f>
        <v xml:space="preserve">Outros Serviços de Terceiros - Pessoa Jurídica </v>
      </c>
      <c r="C53" s="403"/>
      <c r="D53" s="403"/>
      <c r="F53" s="108"/>
      <c r="G53" s="108"/>
      <c r="I53" s="108"/>
      <c r="Q53" s="108"/>
      <c r="R53" s="108"/>
      <c r="S53" s="108"/>
      <c r="T53" s="108"/>
      <c r="U53" s="108"/>
    </row>
    <row r="54" spans="1:21" ht="22.5" x14ac:dyDescent="0.25">
      <c r="A54" s="400" t="s">
        <v>158</v>
      </c>
      <c r="B54" s="126" t="str">
        <f>VLOOKUP(A54,'Natureza da Despesa'!$A$3:$C$42,3)</f>
        <v xml:space="preserve">Obrigações Tributárias e Contributivas          </v>
      </c>
      <c r="C54" s="403"/>
      <c r="D54" s="403"/>
      <c r="F54" s="108"/>
      <c r="G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</row>
    <row r="55" spans="1:21" x14ac:dyDescent="0.25">
      <c r="A55" s="400" t="s">
        <v>178</v>
      </c>
      <c r="B55" s="126" t="str">
        <f>VLOOKUP(A55,'Natureza da Despesa'!$A$3:$C$42,3)</f>
        <v>Obras e Instalações</v>
      </c>
      <c r="C55" s="403"/>
      <c r="D55" s="403"/>
      <c r="F55" s="108"/>
      <c r="G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</row>
    <row r="56" spans="1:21" ht="22.5" x14ac:dyDescent="0.25">
      <c r="A56" s="401" t="s">
        <v>6</v>
      </c>
      <c r="B56" s="127" t="str">
        <f>VLOOKUP(A56,'Natureza da Despesa'!$A$3:$C$42,3)</f>
        <v>Equipamentos e Material Permanente</v>
      </c>
      <c r="C56" s="405"/>
      <c r="D56" s="403"/>
      <c r="F56" s="108"/>
      <c r="G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</row>
    <row r="57" spans="1:21" x14ac:dyDescent="0.25">
      <c r="A57" s="376" t="s">
        <v>220</v>
      </c>
      <c r="B57" s="377"/>
      <c r="C57" s="105">
        <f>SUM(C47:C56)</f>
        <v>0</v>
      </c>
      <c r="D57" s="104">
        <f>SUM(D47:D56)</f>
        <v>0</v>
      </c>
      <c r="F57" s="108"/>
      <c r="G57" s="108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375"/>
      <c r="U57" s="375"/>
    </row>
    <row r="58" spans="1:21" x14ac:dyDescent="0.25">
      <c r="A58" s="378"/>
      <c r="B58" s="109"/>
      <c r="C58" s="109"/>
      <c r="D58" s="109"/>
      <c r="E58" s="109"/>
      <c r="F58" s="109"/>
      <c r="G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</row>
    <row r="59" spans="1:21" s="109" customFormat="1" x14ac:dyDescent="0.25">
      <c r="A59" s="219" t="s">
        <v>265</v>
      </c>
      <c r="B59" s="220"/>
      <c r="C59" s="220"/>
      <c r="D59" s="220"/>
      <c r="E59" s="220"/>
      <c r="F59" s="220"/>
      <c r="G59" s="220"/>
      <c r="H59" s="221"/>
      <c r="I59" s="107"/>
      <c r="J59" s="107"/>
      <c r="K59" s="107"/>
      <c r="L59" s="107"/>
      <c r="M59" s="107"/>
      <c r="N59" s="107"/>
      <c r="O59" s="107"/>
      <c r="P59" s="107"/>
      <c r="Q59" s="108"/>
      <c r="R59" s="108"/>
    </row>
    <row r="60" spans="1:21" s="109" customFormat="1" x14ac:dyDescent="0.25">
      <c r="A60" s="222" t="s">
        <v>268</v>
      </c>
      <c r="B60" s="223"/>
      <c r="C60" s="223"/>
      <c r="D60" s="223"/>
      <c r="E60" s="223"/>
      <c r="F60" s="223"/>
      <c r="G60" s="223"/>
      <c r="H60" s="224"/>
      <c r="I60" s="110"/>
      <c r="J60" s="110"/>
      <c r="K60" s="110"/>
      <c r="L60" s="110"/>
      <c r="M60" s="110"/>
      <c r="N60" s="110"/>
      <c r="O60" s="110"/>
      <c r="P60" s="110"/>
      <c r="Q60" s="108"/>
      <c r="R60" s="108"/>
    </row>
    <row r="61" spans="1:21" s="109" customFormat="1" x14ac:dyDescent="0.25">
      <c r="A61" s="225" t="s">
        <v>266</v>
      </c>
      <c r="B61" s="226"/>
      <c r="C61" s="226"/>
      <c r="D61" s="226"/>
      <c r="E61" s="226"/>
      <c r="F61" s="226"/>
      <c r="G61" s="226"/>
      <c r="H61" s="227"/>
      <c r="I61" s="111"/>
      <c r="J61" s="111"/>
      <c r="K61" s="111"/>
      <c r="L61" s="111"/>
      <c r="M61" s="111"/>
      <c r="N61" s="111"/>
      <c r="O61" s="111"/>
      <c r="P61" s="111"/>
      <c r="Q61" s="108"/>
      <c r="R61" s="108"/>
    </row>
    <row r="62" spans="1:21" s="109" customFormat="1" x14ac:dyDescent="0.25">
      <c r="A62" s="225"/>
      <c r="B62" s="226"/>
      <c r="C62" s="226"/>
      <c r="D62" s="226"/>
      <c r="E62" s="226"/>
      <c r="F62" s="226"/>
      <c r="G62" s="226"/>
      <c r="H62" s="227"/>
      <c r="I62" s="111"/>
      <c r="J62" s="111"/>
      <c r="K62" s="111"/>
      <c r="L62" s="111"/>
      <c r="M62" s="111"/>
      <c r="N62" s="111"/>
      <c r="O62" s="111"/>
      <c r="P62" s="111"/>
      <c r="Q62" s="108"/>
      <c r="R62" s="108"/>
    </row>
    <row r="63" spans="1:21" s="109" customFormat="1" x14ac:dyDescent="0.25">
      <c r="A63" s="213" t="s">
        <v>208</v>
      </c>
      <c r="B63" s="214"/>
      <c r="C63" s="214"/>
      <c r="D63" s="214"/>
      <c r="E63" s="214"/>
      <c r="F63" s="214"/>
      <c r="G63" s="214"/>
      <c r="H63" s="215"/>
      <c r="I63" s="228"/>
      <c r="J63" s="228"/>
      <c r="K63" s="228"/>
      <c r="L63" s="228"/>
      <c r="M63" s="228"/>
      <c r="N63" s="228"/>
      <c r="O63" s="228"/>
      <c r="P63" s="228"/>
      <c r="Q63" s="108"/>
      <c r="R63" s="108"/>
    </row>
    <row r="64" spans="1:21" s="109" customFormat="1" x14ac:dyDescent="0.25">
      <c r="A64" s="213"/>
      <c r="B64" s="214"/>
      <c r="C64" s="214"/>
      <c r="D64" s="214"/>
      <c r="E64" s="214"/>
      <c r="F64" s="214"/>
      <c r="G64" s="214"/>
      <c r="H64" s="215"/>
      <c r="I64" s="228"/>
      <c r="J64" s="228"/>
      <c r="K64" s="228"/>
      <c r="L64" s="228"/>
      <c r="M64" s="228"/>
      <c r="N64" s="228"/>
      <c r="O64" s="228"/>
      <c r="P64" s="228"/>
      <c r="Q64" s="108"/>
      <c r="R64" s="108"/>
    </row>
    <row r="65" spans="1:22" s="108" customFormat="1" x14ac:dyDescent="0.25">
      <c r="A65" s="213" t="s">
        <v>267</v>
      </c>
      <c r="B65" s="214"/>
      <c r="C65" s="214"/>
      <c r="D65" s="214"/>
      <c r="E65" s="214"/>
      <c r="F65" s="214"/>
      <c r="G65" s="214"/>
      <c r="H65" s="215"/>
      <c r="I65" s="112"/>
      <c r="J65" s="112"/>
      <c r="K65" s="112"/>
      <c r="L65" s="112"/>
      <c r="M65" s="112"/>
      <c r="N65" s="112"/>
      <c r="O65" s="112"/>
      <c r="P65" s="112"/>
      <c r="S65" s="113"/>
      <c r="T65" s="113"/>
      <c r="U65" s="113"/>
      <c r="V65" s="113"/>
    </row>
    <row r="66" spans="1:22" s="108" customFormat="1" x14ac:dyDescent="0.25">
      <c r="A66" s="216"/>
      <c r="B66" s="217"/>
      <c r="C66" s="217"/>
      <c r="D66" s="217"/>
      <c r="E66" s="217"/>
      <c r="F66" s="217"/>
      <c r="G66" s="217"/>
      <c r="H66" s="218"/>
      <c r="I66" s="112"/>
      <c r="J66" s="112"/>
      <c r="K66" s="112"/>
      <c r="L66" s="112"/>
      <c r="M66" s="112"/>
      <c r="N66" s="112"/>
      <c r="O66" s="112"/>
      <c r="P66" s="112"/>
      <c r="S66" s="113"/>
      <c r="T66" s="113"/>
      <c r="U66" s="113"/>
      <c r="V66" s="113"/>
    </row>
    <row r="67" spans="1:22" x14ac:dyDescent="0.25">
      <c r="A67" s="108"/>
      <c r="B67" s="108"/>
      <c r="C67" s="108"/>
      <c r="D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</row>
  </sheetData>
  <sheetProtection algorithmName="SHA-512" hashValue="HyvOyMQp+zC4V3vIPRCWYKH92Kg9eqGzDPdedsR/ke6ZaHsSMlUV+FLJlfFP+OcGDokGZdZostU7yB+LCCtaLw==" saltValue="wiA0LnH74qtmFpOeiLgWcw==" spinCount="100000" sheet="1" objects="1" scenarios="1" formatCells="0" formatColumns="0"/>
  <mergeCells count="33">
    <mergeCell ref="N34:O34"/>
    <mergeCell ref="P34:P35"/>
    <mergeCell ref="B42:C42"/>
    <mergeCell ref="D42:E42"/>
    <mergeCell ref="F42:G42"/>
    <mergeCell ref="H42:I42"/>
    <mergeCell ref="L34:M34"/>
    <mergeCell ref="L42:M42"/>
    <mergeCell ref="I63:P64"/>
    <mergeCell ref="A3:H3"/>
    <mergeCell ref="N42:O42"/>
    <mergeCell ref="A1:H1"/>
    <mergeCell ref="A31:B31"/>
    <mergeCell ref="A34:A35"/>
    <mergeCell ref="B34:C34"/>
    <mergeCell ref="D34:E34"/>
    <mergeCell ref="A21:D21"/>
    <mergeCell ref="A45:B45"/>
    <mergeCell ref="A44:D44"/>
    <mergeCell ref="J34:K34"/>
    <mergeCell ref="J42:K42"/>
    <mergeCell ref="A33:P33"/>
    <mergeCell ref="F34:G34"/>
    <mergeCell ref="H34:I34"/>
    <mergeCell ref="A22:A23"/>
    <mergeCell ref="B22:B23"/>
    <mergeCell ref="C22:D22"/>
    <mergeCell ref="A65:H66"/>
    <mergeCell ref="C45:D45"/>
    <mergeCell ref="A59:H59"/>
    <mergeCell ref="A60:H60"/>
    <mergeCell ref="A61:H62"/>
    <mergeCell ref="A63:H64"/>
  </mergeCells>
  <conditionalFormatting sqref="B29">
    <cfRule type="cellIs" dxfId="12" priority="19" operator="notEqual">
      <formula>1</formula>
    </cfRule>
    <cfRule type="cellIs" priority="20" operator="notEqual">
      <formula>1</formula>
    </cfRule>
  </conditionalFormatting>
  <conditionalFormatting sqref="C31">
    <cfRule type="cellIs" dxfId="11" priority="11" operator="notEqual">
      <formula>$H$2</formula>
    </cfRule>
  </conditionalFormatting>
  <conditionalFormatting sqref="B47:B50">
    <cfRule type="notContainsErrors" dxfId="10" priority="4">
      <formula>NOT(ISERROR(B47))</formula>
    </cfRule>
  </conditionalFormatting>
  <conditionalFormatting sqref="B51:B56">
    <cfRule type="notContainsErrors" dxfId="9" priority="3">
      <formula>NOT(ISERROR(B51))</formula>
    </cfRule>
  </conditionalFormatting>
  <conditionalFormatting sqref="D57">
    <cfRule type="cellIs" dxfId="8" priority="1" operator="notEqual">
      <formula>$D$24+$D$30</formula>
    </cfRule>
  </conditionalFormatting>
  <dataValidations count="1">
    <dataValidation type="list" allowBlank="1" showInputMessage="1" showErrorMessage="1" sqref="A36:A40">
      <formula1>$A$15:$A$21</formula1>
    </dataValidation>
  </dataValidations>
  <pageMargins left="0.31496062992125984" right="0.31496062992125984" top="0.39370078740157483" bottom="0.39370078740157483" header="0.31496062992125984" footer="0.31496062992125984"/>
  <pageSetup paperSize="9" scale="61" fitToHeight="0" orientation="landscape" horizontalDpi="4294967294" verticalDpi="4294967294" r:id="rId1"/>
  <ignoredErrors>
    <ignoredError sqref="B56 B51:B54" evalError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Ano!$A$2:$A$35</xm:f>
          </x14:formula1>
          <xm:sqref>B35:O35 B4:G4</xm:sqref>
        </x14:dataValidation>
        <x14:dataValidation type="list" allowBlank="1" showInputMessage="1" showErrorMessage="1">
          <x14:formula1>
            <xm:f>'Tipos de Receita'!$A$16:$A$22</xm:f>
          </x14:formula1>
          <xm:sqref>A24:A28</xm:sqref>
        </x14:dataValidation>
        <x14:dataValidation type="list" allowBlank="1" showInputMessage="1" showErrorMessage="1">
          <x14:formula1>
            <xm:f>'Natureza da Despesa'!$A$3:$A$42</xm:f>
          </x14:formula1>
          <xm:sqref>A47:A56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C54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G59" sqref="G59"/>
    </sheetView>
  </sheetViews>
  <sheetFormatPr defaultRowHeight="15" x14ac:dyDescent="0.25"/>
  <cols>
    <col min="1" max="1" width="11.140625" bestFit="1" customWidth="1"/>
    <col min="2" max="2" width="11.85546875" customWidth="1"/>
    <col min="3" max="3" width="22.85546875" bestFit="1" customWidth="1"/>
    <col min="4" max="4" width="19.7109375" bestFit="1" customWidth="1"/>
    <col min="5" max="5" width="11.85546875" customWidth="1"/>
    <col min="6" max="6" width="12.28515625" customWidth="1"/>
    <col min="7" max="7" width="21.42578125" bestFit="1" customWidth="1"/>
    <col min="8" max="8" width="15.140625" bestFit="1" customWidth="1"/>
    <col min="9" max="9" width="16.7109375" bestFit="1" customWidth="1"/>
    <col min="10" max="10" width="16.42578125" bestFit="1" customWidth="1"/>
    <col min="11" max="11" width="14.7109375" bestFit="1" customWidth="1"/>
    <col min="12" max="12" width="13.140625" customWidth="1"/>
    <col min="13" max="13" width="16.42578125" customWidth="1"/>
    <col min="15" max="15" width="26.7109375" customWidth="1"/>
  </cols>
  <sheetData>
    <row r="1" spans="1:13" x14ac:dyDescent="0.25">
      <c r="A1" s="259" t="s">
        <v>63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</row>
    <row r="2" spans="1:13" x14ac:dyDescent="0.25">
      <c r="C2" s="22"/>
      <c r="D2" s="22"/>
      <c r="E2" s="22"/>
      <c r="F2" s="22"/>
      <c r="G2" s="22"/>
      <c r="H2" s="22"/>
      <c r="I2" s="22"/>
      <c r="J2" s="22"/>
      <c r="M2" s="22"/>
    </row>
    <row r="3" spans="1:13" ht="15" customHeight="1" x14ac:dyDescent="0.25">
      <c r="A3" s="258" t="s">
        <v>64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</row>
    <row r="4" spans="1:13" s="23" customFormat="1" ht="23.25" customHeight="1" x14ac:dyDescent="0.25">
      <c r="A4" s="241" t="s">
        <v>15</v>
      </c>
      <c r="B4" s="244" t="s">
        <v>33</v>
      </c>
      <c r="C4" s="242" t="s">
        <v>65</v>
      </c>
      <c r="D4" s="242" t="s">
        <v>66</v>
      </c>
      <c r="E4" s="242" t="s">
        <v>67</v>
      </c>
      <c r="F4" s="242" t="s">
        <v>68</v>
      </c>
      <c r="G4" s="242" t="s">
        <v>69</v>
      </c>
      <c r="H4" s="243" t="s">
        <v>70</v>
      </c>
      <c r="I4" s="243"/>
      <c r="J4" s="241" t="s">
        <v>71</v>
      </c>
      <c r="K4" s="245" t="s">
        <v>211</v>
      </c>
      <c r="L4" s="244" t="s">
        <v>282</v>
      </c>
      <c r="M4" s="244" t="s">
        <v>210</v>
      </c>
    </row>
    <row r="5" spans="1:13" s="24" customFormat="1" x14ac:dyDescent="0.25">
      <c r="A5" s="241"/>
      <c r="B5" s="244"/>
      <c r="C5" s="242"/>
      <c r="D5" s="242"/>
      <c r="E5" s="242"/>
      <c r="F5" s="242"/>
      <c r="G5" s="242"/>
      <c r="H5" s="64" t="s">
        <v>72</v>
      </c>
      <c r="I5" s="64" t="s">
        <v>73</v>
      </c>
      <c r="J5" s="241"/>
      <c r="K5" s="245"/>
      <c r="L5" s="244"/>
      <c r="M5" s="244"/>
    </row>
    <row r="6" spans="1:13" s="30" customFormat="1" ht="12.75" x14ac:dyDescent="0.2">
      <c r="A6" s="25"/>
      <c r="B6" s="26"/>
      <c r="C6" s="26"/>
      <c r="D6" s="26"/>
      <c r="E6" s="27"/>
      <c r="F6" s="27"/>
      <c r="G6" s="28"/>
      <c r="H6" s="80"/>
      <c r="I6" s="27"/>
      <c r="J6" s="29"/>
      <c r="K6" s="115"/>
      <c r="L6" s="115"/>
      <c r="M6" s="114">
        <f t="shared" ref="M6:M39" si="0">L6*K6</f>
        <v>0</v>
      </c>
    </row>
    <row r="7" spans="1:13" s="30" customFormat="1" ht="12.75" x14ac:dyDescent="0.2">
      <c r="A7" s="25"/>
      <c r="B7" s="26"/>
      <c r="C7" s="26"/>
      <c r="D7" s="26"/>
      <c r="E7" s="27"/>
      <c r="F7" s="27"/>
      <c r="G7" s="28"/>
      <c r="H7" s="80"/>
      <c r="I7" s="27"/>
      <c r="J7" s="29"/>
      <c r="K7" s="115"/>
      <c r="L7" s="115"/>
      <c r="M7" s="114">
        <f t="shared" si="0"/>
        <v>0</v>
      </c>
    </row>
    <row r="8" spans="1:13" s="30" customFormat="1" ht="12.75" x14ac:dyDescent="0.2">
      <c r="A8" s="25"/>
      <c r="B8" s="91"/>
      <c r="C8" s="26"/>
      <c r="D8" s="26"/>
      <c r="E8" s="27"/>
      <c r="F8" s="27"/>
      <c r="G8" s="28"/>
      <c r="H8" s="80"/>
      <c r="I8" s="27"/>
      <c r="J8" s="29"/>
      <c r="K8" s="115"/>
      <c r="L8" s="115"/>
      <c r="M8" s="114">
        <f t="shared" si="0"/>
        <v>0</v>
      </c>
    </row>
    <row r="9" spans="1:13" s="30" customFormat="1" ht="12.75" x14ac:dyDescent="0.2">
      <c r="A9" s="25"/>
      <c r="B9" s="26"/>
      <c r="C9" s="26"/>
      <c r="D9" s="26"/>
      <c r="E9" s="27"/>
      <c r="F9" s="27"/>
      <c r="G9" s="28"/>
      <c r="H9" s="80"/>
      <c r="I9" s="27"/>
      <c r="J9" s="29"/>
      <c r="K9" s="115"/>
      <c r="L9" s="115"/>
      <c r="M9" s="114">
        <f t="shared" si="0"/>
        <v>0</v>
      </c>
    </row>
    <row r="10" spans="1:13" s="30" customFormat="1" ht="12.75" x14ac:dyDescent="0.2">
      <c r="A10" s="25"/>
      <c r="B10" s="26"/>
      <c r="C10" s="26"/>
      <c r="D10" s="26"/>
      <c r="E10" s="27"/>
      <c r="F10" s="27"/>
      <c r="G10" s="28"/>
      <c r="H10" s="80"/>
      <c r="I10" s="27"/>
      <c r="J10" s="29"/>
      <c r="K10" s="115"/>
      <c r="L10" s="115"/>
      <c r="M10" s="114">
        <f t="shared" si="0"/>
        <v>0</v>
      </c>
    </row>
    <row r="11" spans="1:13" s="30" customFormat="1" ht="12.75" x14ac:dyDescent="0.2">
      <c r="A11" s="25"/>
      <c r="B11" s="26"/>
      <c r="C11" s="26"/>
      <c r="D11" s="26"/>
      <c r="E11" s="27"/>
      <c r="F11" s="27"/>
      <c r="G11" s="28"/>
      <c r="H11" s="80"/>
      <c r="I11" s="27"/>
      <c r="J11" s="29"/>
      <c r="K11" s="115"/>
      <c r="L11" s="115"/>
      <c r="M11" s="114">
        <f t="shared" si="0"/>
        <v>0</v>
      </c>
    </row>
    <row r="12" spans="1:13" s="30" customFormat="1" ht="12.75" x14ac:dyDescent="0.2">
      <c r="A12" s="25"/>
      <c r="B12" s="26"/>
      <c r="C12" s="26"/>
      <c r="D12" s="26"/>
      <c r="E12" s="27"/>
      <c r="F12" s="27"/>
      <c r="G12" s="28"/>
      <c r="H12" s="80"/>
      <c r="I12" s="27"/>
      <c r="J12" s="29"/>
      <c r="K12" s="115"/>
      <c r="L12" s="115"/>
      <c r="M12" s="114">
        <f t="shared" si="0"/>
        <v>0</v>
      </c>
    </row>
    <row r="13" spans="1:13" s="30" customFormat="1" ht="12.75" x14ac:dyDescent="0.2">
      <c r="A13" s="25"/>
      <c r="B13" s="26"/>
      <c r="C13" s="26"/>
      <c r="D13" s="26"/>
      <c r="E13" s="27"/>
      <c r="F13" s="27"/>
      <c r="G13" s="28"/>
      <c r="H13" s="80"/>
      <c r="I13" s="27"/>
      <c r="J13" s="29"/>
      <c r="K13" s="115"/>
      <c r="L13" s="115"/>
      <c r="M13" s="114">
        <f t="shared" si="0"/>
        <v>0</v>
      </c>
    </row>
    <row r="14" spans="1:13" s="30" customFormat="1" ht="12.75" x14ac:dyDescent="0.2">
      <c r="A14" s="25"/>
      <c r="B14" s="26"/>
      <c r="C14" s="26"/>
      <c r="D14" s="26"/>
      <c r="E14" s="27"/>
      <c r="F14" s="27"/>
      <c r="G14" s="28"/>
      <c r="H14" s="80"/>
      <c r="I14" s="27"/>
      <c r="J14" s="29"/>
      <c r="K14" s="115"/>
      <c r="L14" s="115"/>
      <c r="M14" s="114">
        <f t="shared" si="0"/>
        <v>0</v>
      </c>
    </row>
    <row r="15" spans="1:13" s="30" customFormat="1" ht="12.75" x14ac:dyDescent="0.2">
      <c r="A15" s="25"/>
      <c r="B15" s="26"/>
      <c r="C15" s="26"/>
      <c r="D15" s="26"/>
      <c r="E15" s="27"/>
      <c r="F15" s="27"/>
      <c r="G15" s="28"/>
      <c r="H15" s="80"/>
      <c r="I15" s="27"/>
      <c r="J15" s="29"/>
      <c r="K15" s="115"/>
      <c r="L15" s="115"/>
      <c r="M15" s="114">
        <f t="shared" si="0"/>
        <v>0</v>
      </c>
    </row>
    <row r="16" spans="1:13" s="30" customFormat="1" ht="12.75" x14ac:dyDescent="0.2">
      <c r="A16" s="25"/>
      <c r="B16" s="26"/>
      <c r="C16" s="26"/>
      <c r="D16" s="26"/>
      <c r="E16" s="27"/>
      <c r="F16" s="27"/>
      <c r="G16" s="28"/>
      <c r="H16" s="80"/>
      <c r="I16" s="27"/>
      <c r="J16" s="29"/>
      <c r="K16" s="115"/>
      <c r="L16" s="115"/>
      <c r="M16" s="114">
        <f t="shared" si="0"/>
        <v>0</v>
      </c>
    </row>
    <row r="17" spans="1:13" s="30" customFormat="1" ht="12.75" x14ac:dyDescent="0.2">
      <c r="A17" s="25"/>
      <c r="B17" s="26"/>
      <c r="C17" s="26"/>
      <c r="D17" s="26"/>
      <c r="E17" s="27"/>
      <c r="F17" s="27"/>
      <c r="G17" s="28"/>
      <c r="H17" s="80"/>
      <c r="I17" s="27"/>
      <c r="J17" s="29"/>
      <c r="K17" s="115"/>
      <c r="L17" s="115"/>
      <c r="M17" s="114">
        <f t="shared" si="0"/>
        <v>0</v>
      </c>
    </row>
    <row r="18" spans="1:13" s="30" customFormat="1" ht="12.75" x14ac:dyDescent="0.2">
      <c r="A18" s="25"/>
      <c r="B18" s="26"/>
      <c r="C18" s="26"/>
      <c r="D18" s="26"/>
      <c r="E18" s="27"/>
      <c r="F18" s="27"/>
      <c r="G18" s="28"/>
      <c r="H18" s="80"/>
      <c r="I18" s="27"/>
      <c r="J18" s="29"/>
      <c r="K18" s="115"/>
      <c r="L18" s="115"/>
      <c r="M18" s="114">
        <f t="shared" si="0"/>
        <v>0</v>
      </c>
    </row>
    <row r="19" spans="1:13" s="30" customFormat="1" ht="12.75" x14ac:dyDescent="0.2">
      <c r="A19" s="25"/>
      <c r="B19" s="26"/>
      <c r="C19" s="26"/>
      <c r="D19" s="26"/>
      <c r="E19" s="27"/>
      <c r="F19" s="27"/>
      <c r="G19" s="28"/>
      <c r="H19" s="80"/>
      <c r="I19" s="27"/>
      <c r="J19" s="29"/>
      <c r="K19" s="115"/>
      <c r="L19" s="115"/>
      <c r="M19" s="114">
        <f t="shared" si="0"/>
        <v>0</v>
      </c>
    </row>
    <row r="20" spans="1:13" s="30" customFormat="1" ht="12.75" x14ac:dyDescent="0.2">
      <c r="A20" s="25"/>
      <c r="B20" s="26"/>
      <c r="C20" s="26"/>
      <c r="D20" s="26"/>
      <c r="E20" s="27"/>
      <c r="F20" s="27"/>
      <c r="G20" s="28"/>
      <c r="H20" s="80"/>
      <c r="I20" s="27"/>
      <c r="J20" s="29"/>
      <c r="K20" s="115"/>
      <c r="L20" s="115"/>
      <c r="M20" s="114">
        <f t="shared" si="0"/>
        <v>0</v>
      </c>
    </row>
    <row r="21" spans="1:13" s="30" customFormat="1" ht="12.75" x14ac:dyDescent="0.2">
      <c r="A21" s="25"/>
      <c r="B21" s="91"/>
      <c r="C21" s="26"/>
      <c r="D21" s="26"/>
      <c r="E21" s="27"/>
      <c r="F21" s="27"/>
      <c r="G21" s="28"/>
      <c r="H21" s="80"/>
      <c r="I21" s="27"/>
      <c r="J21" s="29"/>
      <c r="K21" s="115"/>
      <c r="L21" s="115"/>
      <c r="M21" s="114">
        <f t="shared" si="0"/>
        <v>0</v>
      </c>
    </row>
    <row r="22" spans="1:13" s="30" customFormat="1" ht="12.75" x14ac:dyDescent="0.2">
      <c r="A22" s="25"/>
      <c r="B22" s="91"/>
      <c r="C22" s="26"/>
      <c r="D22" s="26"/>
      <c r="E22" s="27"/>
      <c r="F22" s="27"/>
      <c r="G22" s="28"/>
      <c r="H22" s="80"/>
      <c r="I22" s="27"/>
      <c r="J22" s="29"/>
      <c r="K22" s="115"/>
      <c r="L22" s="115"/>
      <c r="M22" s="114">
        <f t="shared" si="0"/>
        <v>0</v>
      </c>
    </row>
    <row r="23" spans="1:13" s="30" customFormat="1" ht="12.75" x14ac:dyDescent="0.2">
      <c r="A23" s="25"/>
      <c r="B23" s="91"/>
      <c r="C23" s="26"/>
      <c r="D23" s="26"/>
      <c r="E23" s="27"/>
      <c r="F23" s="27"/>
      <c r="G23" s="28"/>
      <c r="H23" s="80"/>
      <c r="I23" s="27"/>
      <c r="J23" s="29"/>
      <c r="K23" s="115"/>
      <c r="L23" s="115"/>
      <c r="M23" s="114">
        <f t="shared" si="0"/>
        <v>0</v>
      </c>
    </row>
    <row r="24" spans="1:13" s="30" customFormat="1" ht="12.75" x14ac:dyDescent="0.2">
      <c r="A24" s="25"/>
      <c r="B24" s="26"/>
      <c r="C24" s="26"/>
      <c r="D24" s="26"/>
      <c r="E24" s="27"/>
      <c r="F24" s="27"/>
      <c r="G24" s="28"/>
      <c r="H24" s="80"/>
      <c r="I24" s="27"/>
      <c r="J24" s="29"/>
      <c r="K24" s="115"/>
      <c r="L24" s="115"/>
      <c r="M24" s="114">
        <f t="shared" si="0"/>
        <v>0</v>
      </c>
    </row>
    <row r="25" spans="1:13" s="30" customFormat="1" ht="12.75" x14ac:dyDescent="0.2">
      <c r="A25" s="25"/>
      <c r="B25" s="26"/>
      <c r="C25" s="26"/>
      <c r="D25" s="26"/>
      <c r="E25" s="27"/>
      <c r="F25" s="27"/>
      <c r="G25" s="28"/>
      <c r="H25" s="80"/>
      <c r="I25" s="27"/>
      <c r="J25" s="29"/>
      <c r="K25" s="115"/>
      <c r="L25" s="115"/>
      <c r="M25" s="114">
        <f t="shared" si="0"/>
        <v>0</v>
      </c>
    </row>
    <row r="26" spans="1:13" s="30" customFormat="1" ht="12.75" x14ac:dyDescent="0.2">
      <c r="A26" s="25"/>
      <c r="B26" s="26"/>
      <c r="C26" s="26"/>
      <c r="D26" s="26"/>
      <c r="E26" s="27"/>
      <c r="F26" s="27"/>
      <c r="G26" s="28"/>
      <c r="H26" s="80"/>
      <c r="I26" s="27"/>
      <c r="J26" s="29"/>
      <c r="K26" s="115"/>
      <c r="L26" s="115"/>
      <c r="M26" s="114">
        <f t="shared" si="0"/>
        <v>0</v>
      </c>
    </row>
    <row r="27" spans="1:13" s="30" customFormat="1" ht="12.75" x14ac:dyDescent="0.2">
      <c r="A27" s="25"/>
      <c r="B27" s="26"/>
      <c r="C27" s="26"/>
      <c r="D27" s="26"/>
      <c r="E27" s="27"/>
      <c r="F27" s="27"/>
      <c r="G27" s="28"/>
      <c r="H27" s="80"/>
      <c r="I27" s="27"/>
      <c r="J27" s="29"/>
      <c r="K27" s="115"/>
      <c r="L27" s="115"/>
      <c r="M27" s="114">
        <f t="shared" si="0"/>
        <v>0</v>
      </c>
    </row>
    <row r="28" spans="1:13" s="30" customFormat="1" ht="12.75" x14ac:dyDescent="0.2">
      <c r="A28" s="25"/>
      <c r="B28" s="26"/>
      <c r="C28" s="26"/>
      <c r="D28" s="26"/>
      <c r="E28" s="27"/>
      <c r="F28" s="27"/>
      <c r="G28" s="28"/>
      <c r="H28" s="80"/>
      <c r="I28" s="27"/>
      <c r="J28" s="29"/>
      <c r="K28" s="115"/>
      <c r="L28" s="115"/>
      <c r="M28" s="114">
        <f t="shared" si="0"/>
        <v>0</v>
      </c>
    </row>
    <row r="29" spans="1:13" s="30" customFormat="1" ht="12.75" x14ac:dyDescent="0.2">
      <c r="A29" s="25"/>
      <c r="B29" s="26"/>
      <c r="C29" s="26"/>
      <c r="D29" s="26"/>
      <c r="E29" s="27"/>
      <c r="F29" s="27"/>
      <c r="G29" s="28"/>
      <c r="H29" s="80"/>
      <c r="I29" s="27"/>
      <c r="J29" s="29"/>
      <c r="K29" s="115"/>
      <c r="L29" s="115"/>
      <c r="M29" s="114">
        <f t="shared" si="0"/>
        <v>0</v>
      </c>
    </row>
    <row r="30" spans="1:13" s="30" customFormat="1" ht="12.75" x14ac:dyDescent="0.2">
      <c r="A30" s="25"/>
      <c r="B30" s="26"/>
      <c r="C30" s="26"/>
      <c r="D30" s="26"/>
      <c r="E30" s="27"/>
      <c r="F30" s="27"/>
      <c r="G30" s="28"/>
      <c r="H30" s="80"/>
      <c r="I30" s="27"/>
      <c r="J30" s="29"/>
      <c r="K30" s="115"/>
      <c r="L30" s="115"/>
      <c r="M30" s="114">
        <f t="shared" si="0"/>
        <v>0</v>
      </c>
    </row>
    <row r="31" spans="1:13" s="30" customFormat="1" ht="12.75" x14ac:dyDescent="0.2">
      <c r="A31" s="25"/>
      <c r="B31" s="26"/>
      <c r="C31" s="26"/>
      <c r="D31" s="26"/>
      <c r="E31" s="27"/>
      <c r="F31" s="27"/>
      <c r="G31" s="28"/>
      <c r="H31" s="80"/>
      <c r="I31" s="27"/>
      <c r="J31" s="29"/>
      <c r="K31" s="115"/>
      <c r="L31" s="115"/>
      <c r="M31" s="114">
        <f t="shared" si="0"/>
        <v>0</v>
      </c>
    </row>
    <row r="32" spans="1:13" s="30" customFormat="1" ht="12.75" x14ac:dyDescent="0.2">
      <c r="A32" s="25"/>
      <c r="B32" s="26"/>
      <c r="C32" s="26"/>
      <c r="D32" s="26"/>
      <c r="E32" s="27"/>
      <c r="F32" s="27"/>
      <c r="G32" s="28"/>
      <c r="H32" s="80"/>
      <c r="I32" s="27"/>
      <c r="J32" s="29"/>
      <c r="K32" s="115"/>
      <c r="L32" s="115"/>
      <c r="M32" s="114">
        <f t="shared" si="0"/>
        <v>0</v>
      </c>
    </row>
    <row r="33" spans="1:16383" s="30" customFormat="1" ht="12.75" x14ac:dyDescent="0.2">
      <c r="A33" s="25"/>
      <c r="B33" s="26"/>
      <c r="C33" s="26"/>
      <c r="D33" s="26"/>
      <c r="E33" s="27"/>
      <c r="F33" s="27"/>
      <c r="G33" s="28"/>
      <c r="H33" s="80"/>
      <c r="I33" s="27"/>
      <c r="J33" s="29"/>
      <c r="K33" s="115"/>
      <c r="L33" s="115"/>
      <c r="M33" s="114">
        <f t="shared" si="0"/>
        <v>0</v>
      </c>
    </row>
    <row r="34" spans="1:16383" s="30" customFormat="1" ht="12.75" x14ac:dyDescent="0.2">
      <c r="A34" s="25"/>
      <c r="B34" s="26"/>
      <c r="C34" s="26"/>
      <c r="D34" s="26"/>
      <c r="E34" s="27"/>
      <c r="F34" s="27"/>
      <c r="G34" s="28"/>
      <c r="H34" s="80"/>
      <c r="I34" s="27"/>
      <c r="J34" s="29"/>
      <c r="K34" s="115"/>
      <c r="L34" s="115"/>
      <c r="M34" s="114">
        <f t="shared" si="0"/>
        <v>0</v>
      </c>
    </row>
    <row r="35" spans="1:16383" s="30" customFormat="1" ht="12.75" x14ac:dyDescent="0.2">
      <c r="A35" s="25"/>
      <c r="B35" s="26"/>
      <c r="C35" s="26"/>
      <c r="D35" s="26"/>
      <c r="E35" s="27"/>
      <c r="F35" s="27"/>
      <c r="G35" s="28"/>
      <c r="H35" s="80"/>
      <c r="I35" s="27"/>
      <c r="J35" s="29"/>
      <c r="K35" s="115"/>
      <c r="L35" s="115"/>
      <c r="M35" s="114">
        <f t="shared" si="0"/>
        <v>0</v>
      </c>
    </row>
    <row r="36" spans="1:16383" s="30" customFormat="1" ht="12.75" x14ac:dyDescent="0.2">
      <c r="A36" s="25"/>
      <c r="B36" s="26"/>
      <c r="C36" s="26"/>
      <c r="D36" s="26"/>
      <c r="E36" s="27"/>
      <c r="F36" s="27"/>
      <c r="G36" s="28"/>
      <c r="H36" s="80"/>
      <c r="I36" s="27"/>
      <c r="J36" s="29"/>
      <c r="K36" s="115"/>
      <c r="L36" s="115"/>
      <c r="M36" s="114">
        <f t="shared" si="0"/>
        <v>0</v>
      </c>
    </row>
    <row r="37" spans="1:16383" s="30" customFormat="1" ht="12.75" x14ac:dyDescent="0.2">
      <c r="A37" s="25"/>
      <c r="B37" s="26"/>
      <c r="C37" s="26"/>
      <c r="D37" s="26"/>
      <c r="E37" s="27"/>
      <c r="F37" s="27"/>
      <c r="G37" s="28"/>
      <c r="H37" s="80"/>
      <c r="I37" s="27"/>
      <c r="J37" s="29"/>
      <c r="K37" s="115"/>
      <c r="L37" s="115"/>
      <c r="M37" s="114">
        <f t="shared" si="0"/>
        <v>0</v>
      </c>
    </row>
    <row r="38" spans="1:16383" s="30" customFormat="1" ht="12.75" x14ac:dyDescent="0.2">
      <c r="A38" s="25"/>
      <c r="B38" s="26"/>
      <c r="C38" s="26"/>
      <c r="D38" s="26"/>
      <c r="E38" s="27"/>
      <c r="F38" s="27"/>
      <c r="G38" s="28"/>
      <c r="H38" s="80"/>
      <c r="I38" s="27"/>
      <c r="J38" s="29"/>
      <c r="K38" s="115"/>
      <c r="L38" s="115"/>
      <c r="M38" s="114">
        <f t="shared" si="0"/>
        <v>0</v>
      </c>
    </row>
    <row r="39" spans="1:16383" s="30" customFormat="1" ht="12.75" x14ac:dyDescent="0.2">
      <c r="A39" s="25"/>
      <c r="B39" s="26"/>
      <c r="C39" s="26"/>
      <c r="D39" s="26"/>
      <c r="E39" s="27"/>
      <c r="F39" s="27"/>
      <c r="G39" s="28"/>
      <c r="H39" s="80"/>
      <c r="I39" s="27"/>
      <c r="J39" s="29"/>
      <c r="K39" s="115"/>
      <c r="L39" s="115"/>
      <c r="M39" s="114">
        <f t="shared" si="0"/>
        <v>0</v>
      </c>
    </row>
    <row r="40" spans="1:16383" x14ac:dyDescent="0.25">
      <c r="A40" s="128"/>
      <c r="B40" s="129"/>
      <c r="C40" s="129"/>
      <c r="D40" s="129"/>
      <c r="E40" s="129"/>
      <c r="F40" s="129"/>
      <c r="G40" s="129"/>
      <c r="H40" s="129"/>
      <c r="I40" s="129"/>
      <c r="J40" s="130" t="s">
        <v>20</v>
      </c>
      <c r="K40" s="93">
        <f>SUM(K6:K39)</f>
        <v>0</v>
      </c>
      <c r="L40" s="31">
        <f>SUM(L6:L39)</f>
        <v>0</v>
      </c>
      <c r="M40" s="31">
        <f>SUM(M6:M39)</f>
        <v>0</v>
      </c>
    </row>
    <row r="41" spans="1:16383" x14ac:dyDescent="0.25">
      <c r="C41" s="22"/>
      <c r="D41" s="22"/>
      <c r="E41" s="22"/>
      <c r="F41" s="22"/>
      <c r="G41" s="22"/>
      <c r="H41" s="22"/>
      <c r="I41" s="22"/>
      <c r="J41" s="22"/>
      <c r="L41" s="22"/>
      <c r="M41" s="22"/>
    </row>
    <row r="42" spans="1:16383" x14ac:dyDescent="0.25">
      <c r="A42" s="230" t="s">
        <v>269</v>
      </c>
      <c r="B42" s="231"/>
      <c r="C42" s="231"/>
      <c r="D42" s="231"/>
      <c r="E42" s="231"/>
      <c r="F42" s="231"/>
      <c r="G42" s="231"/>
      <c r="H42" s="231"/>
      <c r="I42" s="231"/>
      <c r="J42" s="231"/>
      <c r="K42" s="232"/>
      <c r="L42" s="22"/>
    </row>
    <row r="43" spans="1:16383" s="22" customFormat="1" ht="11.25" x14ac:dyDescent="0.2">
      <c r="A43" s="233" t="s">
        <v>270</v>
      </c>
      <c r="B43" s="234"/>
      <c r="C43" s="234"/>
      <c r="D43" s="234"/>
      <c r="E43" s="234"/>
      <c r="F43" s="234"/>
      <c r="G43" s="234"/>
      <c r="H43" s="234"/>
      <c r="I43" s="234"/>
      <c r="J43" s="234"/>
      <c r="K43" s="235"/>
    </row>
    <row r="44" spans="1:16383" s="22" customFormat="1" ht="11.25" x14ac:dyDescent="0.2">
      <c r="A44" s="257" t="s">
        <v>271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9"/>
      <c r="L44" s="236"/>
      <c r="M44" s="236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  <c r="AO44" s="236"/>
      <c r="AP44" s="236"/>
      <c r="AQ44" s="236"/>
      <c r="AR44" s="236"/>
      <c r="AS44" s="236"/>
      <c r="AT44" s="236"/>
      <c r="AU44" s="236"/>
      <c r="AV44" s="236"/>
      <c r="AW44" s="236"/>
      <c r="AX44" s="236"/>
      <c r="AY44" s="236"/>
      <c r="AZ44" s="236"/>
      <c r="BA44" s="236"/>
      <c r="BB44" s="236"/>
      <c r="BC44" s="236"/>
      <c r="BD44" s="236"/>
      <c r="BE44" s="236"/>
      <c r="BF44" s="236"/>
      <c r="BG44" s="236"/>
      <c r="BH44" s="236"/>
      <c r="BI44" s="236"/>
      <c r="BJ44" s="236"/>
      <c r="BK44" s="236"/>
      <c r="BL44" s="236"/>
      <c r="BM44" s="236"/>
      <c r="BN44" s="236"/>
      <c r="BO44" s="236"/>
      <c r="BP44" s="236"/>
      <c r="BQ44" s="236"/>
      <c r="BR44" s="236"/>
      <c r="BS44" s="236"/>
      <c r="BT44" s="236"/>
      <c r="BU44" s="236"/>
      <c r="BV44" s="236"/>
      <c r="BW44" s="236"/>
      <c r="BX44" s="236"/>
      <c r="BY44" s="236"/>
      <c r="BZ44" s="236"/>
      <c r="CA44" s="236"/>
      <c r="CB44" s="236"/>
      <c r="CC44" s="236"/>
      <c r="CD44" s="236"/>
      <c r="CE44" s="236"/>
      <c r="CF44" s="236"/>
      <c r="CG44" s="236"/>
      <c r="CH44" s="236"/>
      <c r="CI44" s="236"/>
      <c r="CJ44" s="236"/>
      <c r="CK44" s="236"/>
      <c r="CL44" s="236"/>
      <c r="CM44" s="236"/>
      <c r="CN44" s="236"/>
      <c r="CO44" s="236"/>
      <c r="CP44" s="236"/>
      <c r="CQ44" s="236"/>
      <c r="CR44" s="236"/>
      <c r="CS44" s="236"/>
      <c r="CT44" s="236"/>
      <c r="CU44" s="236"/>
      <c r="CV44" s="236"/>
      <c r="CW44" s="236"/>
      <c r="CX44" s="236"/>
      <c r="CY44" s="236"/>
      <c r="CZ44" s="236"/>
      <c r="DA44" s="236"/>
      <c r="DB44" s="236"/>
      <c r="DC44" s="236"/>
      <c r="DD44" s="236"/>
      <c r="DE44" s="236"/>
      <c r="DF44" s="236"/>
      <c r="DG44" s="236"/>
      <c r="DH44" s="236"/>
      <c r="DI44" s="236"/>
      <c r="DJ44" s="236"/>
      <c r="DK44" s="236"/>
      <c r="DL44" s="236"/>
      <c r="DM44" s="236"/>
      <c r="DN44" s="236"/>
      <c r="DO44" s="236"/>
      <c r="DP44" s="236"/>
      <c r="DQ44" s="236"/>
      <c r="DR44" s="236"/>
      <c r="DS44" s="236"/>
      <c r="DT44" s="236"/>
      <c r="DU44" s="236"/>
      <c r="DV44" s="236"/>
      <c r="DW44" s="236"/>
      <c r="DX44" s="236"/>
      <c r="DY44" s="236"/>
      <c r="DZ44" s="236"/>
      <c r="EA44" s="236"/>
      <c r="EB44" s="236"/>
      <c r="EC44" s="236"/>
      <c r="ED44" s="236"/>
      <c r="EE44" s="236"/>
      <c r="EF44" s="236"/>
      <c r="EG44" s="236"/>
      <c r="EH44" s="236"/>
      <c r="EI44" s="236"/>
      <c r="EJ44" s="236"/>
      <c r="EK44" s="236"/>
      <c r="EL44" s="236"/>
      <c r="EM44" s="236"/>
      <c r="EN44" s="236"/>
      <c r="EO44" s="236"/>
      <c r="EP44" s="236"/>
      <c r="EQ44" s="236"/>
      <c r="ER44" s="236"/>
      <c r="ES44" s="236"/>
      <c r="ET44" s="236"/>
      <c r="EU44" s="236"/>
      <c r="EV44" s="236"/>
      <c r="EW44" s="236"/>
      <c r="EX44" s="236"/>
      <c r="EY44" s="236"/>
      <c r="EZ44" s="236"/>
      <c r="FA44" s="236"/>
      <c r="FB44" s="236"/>
      <c r="FC44" s="236"/>
      <c r="FD44" s="236"/>
      <c r="FE44" s="236"/>
      <c r="FF44" s="236"/>
      <c r="FG44" s="236"/>
      <c r="FH44" s="236"/>
      <c r="FI44" s="236"/>
      <c r="FJ44" s="236"/>
      <c r="FK44" s="236"/>
      <c r="FL44" s="236"/>
      <c r="FM44" s="236"/>
      <c r="FN44" s="236"/>
      <c r="FO44" s="236"/>
      <c r="FP44" s="236"/>
      <c r="FQ44" s="236"/>
      <c r="FR44" s="236"/>
      <c r="FS44" s="236"/>
      <c r="FT44" s="236"/>
      <c r="FU44" s="236"/>
      <c r="FV44" s="236"/>
      <c r="FW44" s="236"/>
      <c r="FX44" s="236"/>
      <c r="FY44" s="236"/>
      <c r="FZ44" s="236"/>
      <c r="GA44" s="236"/>
      <c r="GB44" s="236"/>
      <c r="GC44" s="236"/>
      <c r="GD44" s="236"/>
      <c r="GE44" s="236"/>
      <c r="GF44" s="236"/>
      <c r="GG44" s="236"/>
      <c r="GH44" s="236"/>
      <c r="GI44" s="236"/>
      <c r="GJ44" s="236"/>
      <c r="GK44" s="236"/>
      <c r="GL44" s="236"/>
      <c r="GM44" s="236"/>
      <c r="GN44" s="236"/>
      <c r="GO44" s="236"/>
      <c r="GP44" s="236"/>
      <c r="GQ44" s="236"/>
      <c r="GR44" s="236"/>
      <c r="GS44" s="236"/>
      <c r="GT44" s="236"/>
      <c r="GU44" s="236"/>
      <c r="GV44" s="236"/>
      <c r="GW44" s="236"/>
      <c r="GX44" s="236"/>
      <c r="GY44" s="236"/>
      <c r="GZ44" s="236"/>
      <c r="HA44" s="236"/>
      <c r="HB44" s="236"/>
      <c r="HC44" s="236"/>
      <c r="HD44" s="236"/>
      <c r="HE44" s="236"/>
      <c r="HF44" s="236"/>
      <c r="HG44" s="236"/>
      <c r="HH44" s="236"/>
      <c r="HI44" s="236"/>
      <c r="HJ44" s="236"/>
      <c r="HK44" s="236"/>
      <c r="HL44" s="236"/>
      <c r="HM44" s="236"/>
      <c r="HN44" s="236"/>
      <c r="HO44" s="236"/>
      <c r="HP44" s="236"/>
      <c r="HQ44" s="236"/>
      <c r="HR44" s="236"/>
      <c r="HS44" s="236"/>
      <c r="HT44" s="236"/>
      <c r="HU44" s="236"/>
      <c r="HV44" s="236"/>
      <c r="HW44" s="236"/>
      <c r="HX44" s="236"/>
      <c r="HY44" s="236"/>
      <c r="HZ44" s="236"/>
      <c r="IA44" s="236"/>
      <c r="IB44" s="236"/>
      <c r="IC44" s="236"/>
      <c r="ID44" s="236"/>
      <c r="IE44" s="236"/>
      <c r="IF44" s="236"/>
      <c r="IG44" s="236"/>
      <c r="IH44" s="236"/>
      <c r="II44" s="236"/>
      <c r="IJ44" s="236"/>
      <c r="IK44" s="236"/>
      <c r="IL44" s="236"/>
      <c r="IM44" s="236"/>
      <c r="IN44" s="236"/>
      <c r="IO44" s="236"/>
      <c r="IP44" s="236"/>
      <c r="IQ44" s="236"/>
      <c r="IR44" s="236"/>
      <c r="IS44" s="236"/>
      <c r="IT44" s="236"/>
      <c r="IU44" s="236"/>
      <c r="IV44" s="236"/>
      <c r="IW44" s="236"/>
      <c r="IX44" s="236"/>
      <c r="IY44" s="236"/>
      <c r="IZ44" s="236"/>
      <c r="JA44" s="236"/>
      <c r="JB44" s="236"/>
      <c r="JC44" s="236"/>
      <c r="JD44" s="236"/>
      <c r="JE44" s="236"/>
      <c r="JF44" s="236"/>
      <c r="JG44" s="236"/>
      <c r="JH44" s="236"/>
      <c r="JI44" s="236"/>
      <c r="JJ44" s="236"/>
      <c r="JK44" s="236"/>
      <c r="JL44" s="236"/>
      <c r="JM44" s="236"/>
      <c r="JN44" s="236"/>
      <c r="JO44" s="236"/>
      <c r="JP44" s="236"/>
      <c r="JQ44" s="236"/>
      <c r="JR44" s="236"/>
      <c r="JS44" s="236"/>
      <c r="JT44" s="236"/>
      <c r="JU44" s="236"/>
      <c r="JV44" s="236"/>
      <c r="JW44" s="236"/>
      <c r="JX44" s="236"/>
      <c r="JY44" s="236"/>
      <c r="JZ44" s="236"/>
      <c r="KA44" s="236"/>
      <c r="KB44" s="236"/>
      <c r="KC44" s="236"/>
      <c r="KD44" s="236"/>
      <c r="KE44" s="236"/>
      <c r="KF44" s="236"/>
      <c r="KG44" s="236"/>
      <c r="KH44" s="236"/>
      <c r="KI44" s="236"/>
      <c r="KJ44" s="236"/>
      <c r="KK44" s="236"/>
      <c r="KL44" s="236"/>
      <c r="KM44" s="236"/>
      <c r="KN44" s="236"/>
      <c r="KO44" s="236"/>
      <c r="KP44" s="236"/>
      <c r="KQ44" s="236"/>
      <c r="KR44" s="236"/>
      <c r="KS44" s="236"/>
      <c r="KT44" s="236"/>
      <c r="KU44" s="236"/>
      <c r="KV44" s="236"/>
      <c r="KW44" s="236"/>
      <c r="KX44" s="236"/>
      <c r="KY44" s="236"/>
      <c r="KZ44" s="236"/>
      <c r="LA44" s="236"/>
      <c r="LB44" s="236"/>
      <c r="LC44" s="236"/>
      <c r="LD44" s="236"/>
      <c r="LE44" s="236"/>
      <c r="LF44" s="236"/>
      <c r="LG44" s="236"/>
      <c r="LH44" s="236"/>
      <c r="LI44" s="236"/>
      <c r="LJ44" s="236"/>
      <c r="LK44" s="236"/>
      <c r="LL44" s="236"/>
      <c r="LM44" s="236"/>
      <c r="LN44" s="236"/>
      <c r="LO44" s="236"/>
      <c r="LP44" s="236"/>
      <c r="LQ44" s="236"/>
      <c r="LR44" s="236"/>
      <c r="LS44" s="236"/>
      <c r="LT44" s="236"/>
      <c r="LU44" s="236"/>
      <c r="LV44" s="236"/>
      <c r="LW44" s="236"/>
      <c r="LX44" s="236"/>
      <c r="LY44" s="236"/>
      <c r="LZ44" s="236"/>
      <c r="MA44" s="236"/>
      <c r="MB44" s="236"/>
      <c r="MC44" s="236"/>
      <c r="MD44" s="236"/>
      <c r="ME44" s="236"/>
      <c r="MF44" s="236"/>
      <c r="MG44" s="236"/>
      <c r="MH44" s="236"/>
      <c r="MI44" s="236"/>
      <c r="MJ44" s="236"/>
      <c r="MK44" s="236"/>
      <c r="ML44" s="236"/>
      <c r="MM44" s="236"/>
      <c r="MN44" s="236"/>
      <c r="MO44" s="236"/>
      <c r="MP44" s="236"/>
      <c r="MQ44" s="236"/>
      <c r="MR44" s="236"/>
      <c r="MS44" s="236"/>
      <c r="MT44" s="236"/>
      <c r="MU44" s="236"/>
      <c r="MV44" s="236"/>
      <c r="MW44" s="236"/>
      <c r="MX44" s="236"/>
      <c r="MY44" s="236"/>
      <c r="MZ44" s="236"/>
      <c r="NA44" s="236"/>
      <c r="NB44" s="236"/>
      <c r="NC44" s="236"/>
      <c r="ND44" s="236"/>
      <c r="NE44" s="236"/>
      <c r="NF44" s="236"/>
      <c r="NG44" s="236"/>
      <c r="NH44" s="236"/>
      <c r="NI44" s="236"/>
      <c r="NJ44" s="236"/>
      <c r="NK44" s="236"/>
      <c r="NL44" s="236"/>
      <c r="NM44" s="236"/>
      <c r="NN44" s="236"/>
      <c r="NO44" s="236"/>
      <c r="NP44" s="236"/>
      <c r="NQ44" s="236"/>
      <c r="NR44" s="236"/>
      <c r="NS44" s="236"/>
      <c r="NT44" s="236"/>
      <c r="NU44" s="236"/>
      <c r="NV44" s="236"/>
      <c r="NW44" s="236"/>
      <c r="NX44" s="236"/>
      <c r="NY44" s="236"/>
      <c r="NZ44" s="236"/>
      <c r="OA44" s="236"/>
      <c r="OB44" s="236"/>
      <c r="OC44" s="236"/>
      <c r="OD44" s="236"/>
      <c r="OE44" s="236"/>
      <c r="OF44" s="236"/>
      <c r="OG44" s="236"/>
      <c r="OH44" s="236"/>
      <c r="OI44" s="236"/>
      <c r="OJ44" s="236"/>
      <c r="OK44" s="236"/>
      <c r="OL44" s="236"/>
      <c r="OM44" s="236"/>
      <c r="ON44" s="236"/>
      <c r="OO44" s="236"/>
      <c r="OP44" s="236"/>
      <c r="OQ44" s="236"/>
      <c r="OR44" s="236"/>
      <c r="OS44" s="236"/>
      <c r="OT44" s="236"/>
      <c r="OU44" s="236"/>
      <c r="OV44" s="236"/>
      <c r="OW44" s="236"/>
      <c r="OX44" s="236"/>
      <c r="OY44" s="236"/>
      <c r="OZ44" s="236"/>
      <c r="PA44" s="236"/>
      <c r="PB44" s="236"/>
      <c r="PC44" s="236"/>
      <c r="PD44" s="236"/>
      <c r="PE44" s="236"/>
      <c r="PF44" s="236"/>
      <c r="PG44" s="236"/>
      <c r="PH44" s="236"/>
      <c r="PI44" s="236"/>
      <c r="PJ44" s="236"/>
      <c r="PK44" s="236"/>
      <c r="PL44" s="236"/>
      <c r="PM44" s="236"/>
      <c r="PN44" s="236"/>
      <c r="PO44" s="236"/>
      <c r="PP44" s="236"/>
      <c r="PQ44" s="236"/>
      <c r="PR44" s="236"/>
      <c r="PS44" s="236"/>
      <c r="PT44" s="236"/>
      <c r="PU44" s="236"/>
      <c r="PV44" s="236"/>
      <c r="PW44" s="236"/>
      <c r="PX44" s="236"/>
      <c r="PY44" s="236"/>
      <c r="PZ44" s="236"/>
      <c r="QA44" s="236"/>
      <c r="QB44" s="236"/>
      <c r="QC44" s="236"/>
      <c r="QD44" s="236"/>
      <c r="QE44" s="236"/>
      <c r="QF44" s="236"/>
      <c r="QG44" s="236"/>
      <c r="QH44" s="236"/>
      <c r="QI44" s="236"/>
      <c r="QJ44" s="236"/>
      <c r="QK44" s="236"/>
      <c r="QL44" s="236"/>
      <c r="QM44" s="236"/>
      <c r="QN44" s="236"/>
      <c r="QO44" s="236"/>
      <c r="QP44" s="236"/>
      <c r="QQ44" s="236"/>
      <c r="QR44" s="236"/>
      <c r="QS44" s="236"/>
      <c r="QT44" s="236"/>
      <c r="QU44" s="236"/>
      <c r="QV44" s="236"/>
      <c r="QW44" s="236"/>
      <c r="QX44" s="236"/>
      <c r="QY44" s="236"/>
      <c r="QZ44" s="236"/>
      <c r="RA44" s="236"/>
      <c r="RB44" s="236"/>
      <c r="RC44" s="236"/>
      <c r="RD44" s="236"/>
      <c r="RE44" s="236"/>
      <c r="RF44" s="236"/>
      <c r="RG44" s="236"/>
      <c r="RH44" s="236"/>
      <c r="RI44" s="236"/>
      <c r="RJ44" s="236"/>
      <c r="RK44" s="236"/>
      <c r="RL44" s="236"/>
      <c r="RM44" s="236"/>
      <c r="RN44" s="236"/>
      <c r="RO44" s="236"/>
      <c r="RP44" s="236"/>
      <c r="RQ44" s="236"/>
      <c r="RR44" s="236"/>
      <c r="RS44" s="236"/>
      <c r="RT44" s="236"/>
      <c r="RU44" s="236"/>
      <c r="RV44" s="236"/>
      <c r="RW44" s="236"/>
      <c r="RX44" s="236"/>
      <c r="RY44" s="236"/>
      <c r="RZ44" s="236"/>
      <c r="SA44" s="236"/>
      <c r="SB44" s="236"/>
      <c r="SC44" s="236"/>
      <c r="SD44" s="236"/>
      <c r="SE44" s="236"/>
      <c r="SF44" s="236"/>
      <c r="SG44" s="236"/>
      <c r="SH44" s="236"/>
      <c r="SI44" s="236"/>
      <c r="SJ44" s="236"/>
      <c r="SK44" s="236"/>
      <c r="SL44" s="236"/>
      <c r="SM44" s="236"/>
      <c r="SN44" s="236"/>
      <c r="SO44" s="236"/>
      <c r="SP44" s="236"/>
      <c r="SQ44" s="236"/>
      <c r="SR44" s="236"/>
      <c r="SS44" s="236"/>
      <c r="ST44" s="236"/>
      <c r="SU44" s="236"/>
      <c r="SV44" s="236"/>
      <c r="SW44" s="236"/>
      <c r="SX44" s="236"/>
      <c r="SY44" s="236"/>
      <c r="SZ44" s="236"/>
      <c r="TA44" s="236"/>
      <c r="TB44" s="236"/>
      <c r="TC44" s="236"/>
      <c r="TD44" s="236"/>
      <c r="TE44" s="236"/>
      <c r="TF44" s="236"/>
      <c r="TG44" s="236"/>
      <c r="TH44" s="236"/>
      <c r="TI44" s="236"/>
      <c r="TJ44" s="236"/>
      <c r="TK44" s="236"/>
      <c r="TL44" s="236"/>
      <c r="TM44" s="236"/>
      <c r="TN44" s="236"/>
      <c r="TO44" s="236"/>
      <c r="TP44" s="236"/>
      <c r="TQ44" s="236"/>
      <c r="TR44" s="236"/>
      <c r="TS44" s="236"/>
      <c r="TT44" s="236"/>
      <c r="TU44" s="236"/>
      <c r="TV44" s="236"/>
      <c r="TW44" s="236"/>
      <c r="TX44" s="236"/>
      <c r="TY44" s="236"/>
      <c r="TZ44" s="236"/>
      <c r="UA44" s="236"/>
      <c r="UB44" s="236"/>
      <c r="UC44" s="236"/>
      <c r="UD44" s="236"/>
      <c r="UE44" s="236"/>
      <c r="UF44" s="236"/>
      <c r="UG44" s="236"/>
      <c r="UH44" s="236"/>
      <c r="UI44" s="236"/>
      <c r="UJ44" s="236"/>
      <c r="UK44" s="236"/>
      <c r="UL44" s="236"/>
      <c r="UM44" s="236"/>
      <c r="UN44" s="236"/>
      <c r="UO44" s="236"/>
      <c r="UP44" s="236"/>
      <c r="UQ44" s="236"/>
      <c r="UR44" s="236"/>
      <c r="US44" s="236"/>
      <c r="UT44" s="236"/>
      <c r="UU44" s="236"/>
      <c r="UV44" s="236"/>
      <c r="UW44" s="236"/>
      <c r="UX44" s="236"/>
      <c r="UY44" s="236"/>
      <c r="UZ44" s="236"/>
      <c r="VA44" s="236"/>
      <c r="VB44" s="236"/>
      <c r="VC44" s="236"/>
      <c r="VD44" s="236"/>
      <c r="VE44" s="236"/>
      <c r="VF44" s="236"/>
      <c r="VG44" s="236"/>
      <c r="VH44" s="236"/>
      <c r="VI44" s="236"/>
      <c r="VJ44" s="236"/>
      <c r="VK44" s="236"/>
      <c r="VL44" s="236"/>
      <c r="VM44" s="236"/>
      <c r="VN44" s="236"/>
      <c r="VO44" s="236"/>
      <c r="VP44" s="236"/>
      <c r="VQ44" s="236"/>
      <c r="VR44" s="236"/>
      <c r="VS44" s="236"/>
      <c r="VT44" s="236"/>
      <c r="VU44" s="236"/>
      <c r="VV44" s="236"/>
      <c r="VW44" s="236"/>
      <c r="VX44" s="236"/>
      <c r="VY44" s="236"/>
      <c r="VZ44" s="236"/>
      <c r="WA44" s="236"/>
      <c r="WB44" s="236"/>
      <c r="WC44" s="236"/>
      <c r="WD44" s="236"/>
      <c r="WE44" s="236"/>
      <c r="WF44" s="236"/>
      <c r="WG44" s="236"/>
      <c r="WH44" s="236"/>
      <c r="WI44" s="236"/>
      <c r="WJ44" s="236"/>
      <c r="WK44" s="236"/>
      <c r="WL44" s="236"/>
      <c r="WM44" s="236"/>
      <c r="WN44" s="236"/>
      <c r="WO44" s="236"/>
      <c r="WP44" s="236"/>
      <c r="WQ44" s="236"/>
      <c r="WR44" s="236"/>
      <c r="WS44" s="236"/>
      <c r="WT44" s="236"/>
      <c r="WU44" s="236"/>
      <c r="WV44" s="236"/>
      <c r="WW44" s="236"/>
      <c r="WX44" s="236"/>
      <c r="WY44" s="236"/>
      <c r="WZ44" s="236"/>
      <c r="XA44" s="236"/>
      <c r="XB44" s="236"/>
      <c r="XC44" s="236"/>
      <c r="XD44" s="236"/>
      <c r="XE44" s="236"/>
      <c r="XF44" s="236"/>
      <c r="XG44" s="236"/>
      <c r="XH44" s="236"/>
      <c r="XI44" s="236"/>
      <c r="XJ44" s="236"/>
      <c r="XK44" s="236"/>
      <c r="XL44" s="236"/>
      <c r="XM44" s="236"/>
      <c r="XN44" s="236"/>
      <c r="XO44" s="236"/>
      <c r="XP44" s="236"/>
      <c r="XQ44" s="236"/>
      <c r="XR44" s="236"/>
      <c r="XS44" s="236"/>
      <c r="XT44" s="236"/>
      <c r="XU44" s="236"/>
      <c r="XV44" s="236"/>
      <c r="XW44" s="236"/>
      <c r="XX44" s="236"/>
      <c r="XY44" s="236"/>
      <c r="XZ44" s="236"/>
      <c r="YA44" s="236"/>
      <c r="YB44" s="236"/>
      <c r="YC44" s="236"/>
      <c r="YD44" s="236"/>
      <c r="YE44" s="236"/>
      <c r="YF44" s="236"/>
      <c r="YG44" s="236"/>
      <c r="YH44" s="236"/>
      <c r="YI44" s="236"/>
      <c r="YJ44" s="236"/>
      <c r="YK44" s="236"/>
      <c r="YL44" s="236"/>
      <c r="YM44" s="236"/>
      <c r="YN44" s="236"/>
      <c r="YO44" s="236"/>
      <c r="YP44" s="236"/>
      <c r="YQ44" s="236"/>
      <c r="YR44" s="236"/>
      <c r="YS44" s="236"/>
      <c r="YT44" s="236"/>
      <c r="YU44" s="236"/>
      <c r="YV44" s="236"/>
      <c r="YW44" s="236"/>
      <c r="YX44" s="236"/>
      <c r="YY44" s="236"/>
      <c r="YZ44" s="236"/>
      <c r="ZA44" s="236"/>
      <c r="ZB44" s="236"/>
      <c r="ZC44" s="236"/>
      <c r="ZD44" s="236"/>
      <c r="ZE44" s="236"/>
      <c r="ZF44" s="236"/>
      <c r="ZG44" s="236"/>
      <c r="ZH44" s="236"/>
      <c r="ZI44" s="236"/>
      <c r="ZJ44" s="236"/>
      <c r="ZK44" s="236"/>
      <c r="ZL44" s="236"/>
      <c r="ZM44" s="236"/>
      <c r="ZN44" s="236"/>
      <c r="ZO44" s="236"/>
      <c r="ZP44" s="236"/>
      <c r="ZQ44" s="236"/>
      <c r="ZR44" s="236"/>
      <c r="ZS44" s="236"/>
      <c r="ZT44" s="236"/>
      <c r="ZU44" s="236"/>
      <c r="ZV44" s="236"/>
      <c r="ZW44" s="236"/>
      <c r="ZX44" s="236"/>
      <c r="ZY44" s="236"/>
      <c r="ZZ44" s="236"/>
      <c r="AAA44" s="236"/>
      <c r="AAB44" s="236"/>
      <c r="AAC44" s="236"/>
      <c r="AAD44" s="236"/>
      <c r="AAE44" s="236"/>
      <c r="AAF44" s="236"/>
      <c r="AAG44" s="236"/>
      <c r="AAH44" s="236"/>
      <c r="AAI44" s="236"/>
      <c r="AAJ44" s="236"/>
      <c r="AAK44" s="236"/>
      <c r="AAL44" s="236"/>
      <c r="AAM44" s="236"/>
      <c r="AAN44" s="236"/>
      <c r="AAO44" s="236"/>
      <c r="AAP44" s="236"/>
      <c r="AAQ44" s="236"/>
      <c r="AAR44" s="236"/>
      <c r="AAS44" s="236"/>
      <c r="AAT44" s="236"/>
      <c r="AAU44" s="236"/>
      <c r="AAV44" s="236"/>
      <c r="AAW44" s="236"/>
      <c r="AAX44" s="236"/>
      <c r="AAY44" s="236"/>
      <c r="AAZ44" s="236"/>
      <c r="ABA44" s="236"/>
      <c r="ABB44" s="236"/>
      <c r="ABC44" s="236"/>
      <c r="ABD44" s="236"/>
      <c r="ABE44" s="236"/>
      <c r="ABF44" s="236"/>
      <c r="ABG44" s="236"/>
      <c r="ABH44" s="236"/>
      <c r="ABI44" s="236"/>
      <c r="ABJ44" s="236"/>
      <c r="ABK44" s="236"/>
      <c r="ABL44" s="236"/>
      <c r="ABM44" s="236"/>
      <c r="ABN44" s="236"/>
      <c r="ABO44" s="236"/>
      <c r="ABP44" s="236"/>
      <c r="ABQ44" s="236"/>
      <c r="ABR44" s="236"/>
      <c r="ABS44" s="236"/>
      <c r="ABT44" s="236"/>
      <c r="ABU44" s="236"/>
      <c r="ABV44" s="236"/>
      <c r="ABW44" s="236"/>
      <c r="ABX44" s="236"/>
      <c r="ABY44" s="236"/>
      <c r="ABZ44" s="236"/>
      <c r="ACA44" s="236"/>
      <c r="ACB44" s="236"/>
      <c r="ACC44" s="236"/>
      <c r="ACD44" s="236"/>
      <c r="ACE44" s="236"/>
      <c r="ACF44" s="236"/>
      <c r="ACG44" s="236"/>
      <c r="ACH44" s="236"/>
      <c r="ACI44" s="236"/>
      <c r="ACJ44" s="236"/>
      <c r="ACK44" s="236"/>
      <c r="ACL44" s="236"/>
      <c r="ACM44" s="236"/>
      <c r="ACN44" s="236"/>
      <c r="ACO44" s="236"/>
      <c r="ACP44" s="236"/>
      <c r="ACQ44" s="236"/>
      <c r="ACR44" s="236"/>
      <c r="ACS44" s="236"/>
      <c r="ACT44" s="236"/>
      <c r="ACU44" s="236"/>
      <c r="ACV44" s="236"/>
      <c r="ACW44" s="236"/>
      <c r="ACX44" s="236"/>
      <c r="ACY44" s="236"/>
      <c r="ACZ44" s="236"/>
      <c r="ADA44" s="236"/>
      <c r="ADB44" s="236"/>
      <c r="ADC44" s="236"/>
      <c r="ADD44" s="236"/>
      <c r="ADE44" s="236"/>
      <c r="ADF44" s="236"/>
      <c r="ADG44" s="236"/>
      <c r="ADH44" s="236"/>
      <c r="ADI44" s="236"/>
      <c r="ADJ44" s="236"/>
      <c r="ADK44" s="236"/>
      <c r="ADL44" s="236"/>
      <c r="ADM44" s="236"/>
      <c r="ADN44" s="236"/>
      <c r="ADO44" s="236"/>
      <c r="ADP44" s="236"/>
      <c r="ADQ44" s="236"/>
      <c r="ADR44" s="236"/>
      <c r="ADS44" s="236"/>
      <c r="ADT44" s="236"/>
      <c r="ADU44" s="236"/>
      <c r="ADV44" s="236"/>
      <c r="ADW44" s="236"/>
      <c r="ADX44" s="236"/>
      <c r="ADY44" s="236"/>
      <c r="ADZ44" s="236"/>
      <c r="AEA44" s="236"/>
      <c r="AEB44" s="236"/>
      <c r="AEC44" s="236"/>
      <c r="AED44" s="236"/>
      <c r="AEE44" s="236"/>
      <c r="AEF44" s="236"/>
      <c r="AEG44" s="236"/>
      <c r="AEH44" s="236"/>
      <c r="AEI44" s="236"/>
      <c r="AEJ44" s="236"/>
      <c r="AEK44" s="236"/>
      <c r="AEL44" s="236"/>
      <c r="AEM44" s="236"/>
      <c r="AEN44" s="236"/>
      <c r="AEO44" s="236"/>
      <c r="AEP44" s="236"/>
      <c r="AEQ44" s="236"/>
      <c r="AER44" s="236"/>
      <c r="AES44" s="236"/>
      <c r="AET44" s="236"/>
      <c r="AEU44" s="236"/>
      <c r="AEV44" s="236"/>
      <c r="AEW44" s="236"/>
      <c r="AEX44" s="236"/>
      <c r="AEY44" s="236"/>
      <c r="AEZ44" s="236"/>
      <c r="AFA44" s="236"/>
      <c r="AFB44" s="236"/>
      <c r="AFC44" s="236"/>
      <c r="AFD44" s="236"/>
      <c r="AFE44" s="236"/>
      <c r="AFF44" s="236"/>
      <c r="AFG44" s="236"/>
      <c r="AFH44" s="236"/>
      <c r="AFI44" s="236"/>
      <c r="AFJ44" s="236"/>
      <c r="AFK44" s="236"/>
      <c r="AFL44" s="236"/>
      <c r="AFM44" s="236"/>
      <c r="AFN44" s="236"/>
      <c r="AFO44" s="236"/>
      <c r="AFP44" s="236"/>
      <c r="AFQ44" s="236"/>
      <c r="AFR44" s="236"/>
      <c r="AFS44" s="236"/>
      <c r="AFT44" s="236"/>
      <c r="AFU44" s="236"/>
      <c r="AFV44" s="236"/>
      <c r="AFW44" s="236"/>
      <c r="AFX44" s="236"/>
      <c r="AFY44" s="236"/>
      <c r="AFZ44" s="236"/>
      <c r="AGA44" s="236"/>
      <c r="AGB44" s="236"/>
      <c r="AGC44" s="236"/>
      <c r="AGD44" s="236"/>
      <c r="AGE44" s="236"/>
      <c r="AGF44" s="236"/>
      <c r="AGG44" s="236"/>
      <c r="AGH44" s="236"/>
      <c r="AGI44" s="236"/>
      <c r="AGJ44" s="236"/>
      <c r="AGK44" s="236"/>
      <c r="AGL44" s="236"/>
      <c r="AGM44" s="236"/>
      <c r="AGN44" s="236"/>
      <c r="AGO44" s="236"/>
      <c r="AGP44" s="236"/>
      <c r="AGQ44" s="236"/>
      <c r="AGR44" s="236"/>
      <c r="AGS44" s="236"/>
      <c r="AGT44" s="236"/>
      <c r="AGU44" s="236"/>
      <c r="AGV44" s="236"/>
      <c r="AGW44" s="236"/>
      <c r="AGX44" s="236"/>
      <c r="AGY44" s="236"/>
      <c r="AGZ44" s="236"/>
      <c r="AHA44" s="236"/>
      <c r="AHB44" s="236"/>
      <c r="AHC44" s="236"/>
      <c r="AHD44" s="236"/>
      <c r="AHE44" s="236"/>
      <c r="AHF44" s="236"/>
      <c r="AHG44" s="236"/>
      <c r="AHH44" s="236"/>
      <c r="AHI44" s="236"/>
      <c r="AHJ44" s="236"/>
      <c r="AHK44" s="236"/>
      <c r="AHL44" s="236"/>
      <c r="AHM44" s="236"/>
      <c r="AHN44" s="236"/>
      <c r="AHO44" s="236"/>
      <c r="AHP44" s="236"/>
      <c r="AHQ44" s="236"/>
      <c r="AHR44" s="236"/>
      <c r="AHS44" s="236"/>
      <c r="AHT44" s="236"/>
      <c r="AHU44" s="236"/>
      <c r="AHV44" s="236"/>
      <c r="AHW44" s="236"/>
      <c r="AHX44" s="236"/>
      <c r="AHY44" s="236"/>
      <c r="AHZ44" s="236"/>
      <c r="AIA44" s="236"/>
      <c r="AIB44" s="236"/>
      <c r="AIC44" s="236"/>
      <c r="AID44" s="236"/>
      <c r="AIE44" s="236"/>
      <c r="AIF44" s="236"/>
      <c r="AIG44" s="236"/>
      <c r="AIH44" s="236"/>
      <c r="AII44" s="236"/>
      <c r="AIJ44" s="236"/>
      <c r="AIK44" s="236"/>
      <c r="AIL44" s="236"/>
      <c r="AIM44" s="236"/>
      <c r="AIN44" s="236"/>
      <c r="AIO44" s="236"/>
      <c r="AIP44" s="236"/>
      <c r="AIQ44" s="236"/>
      <c r="AIR44" s="236"/>
      <c r="AIS44" s="236"/>
      <c r="AIT44" s="236"/>
      <c r="AIU44" s="236"/>
      <c r="AIV44" s="236"/>
      <c r="AIW44" s="236"/>
      <c r="AIX44" s="236"/>
      <c r="AIY44" s="236"/>
      <c r="AIZ44" s="236"/>
      <c r="AJA44" s="236"/>
      <c r="AJB44" s="236"/>
      <c r="AJC44" s="236"/>
      <c r="AJD44" s="236"/>
      <c r="AJE44" s="236"/>
      <c r="AJF44" s="236"/>
      <c r="AJG44" s="236"/>
      <c r="AJH44" s="236"/>
      <c r="AJI44" s="236"/>
      <c r="AJJ44" s="236"/>
      <c r="AJK44" s="236"/>
      <c r="AJL44" s="236"/>
      <c r="AJM44" s="236"/>
      <c r="AJN44" s="236"/>
      <c r="AJO44" s="236"/>
      <c r="AJP44" s="236"/>
      <c r="AJQ44" s="236"/>
      <c r="AJR44" s="236"/>
      <c r="AJS44" s="236"/>
      <c r="AJT44" s="236"/>
      <c r="AJU44" s="236"/>
      <c r="AJV44" s="236"/>
      <c r="AJW44" s="236"/>
      <c r="AJX44" s="236"/>
      <c r="AJY44" s="236"/>
      <c r="AJZ44" s="236"/>
      <c r="AKA44" s="236"/>
      <c r="AKB44" s="236"/>
      <c r="AKC44" s="236"/>
      <c r="AKD44" s="236"/>
      <c r="AKE44" s="236"/>
      <c r="AKF44" s="236"/>
      <c r="AKG44" s="236"/>
      <c r="AKH44" s="236"/>
      <c r="AKI44" s="236"/>
      <c r="AKJ44" s="236"/>
      <c r="AKK44" s="236"/>
      <c r="AKL44" s="236"/>
      <c r="AKM44" s="236"/>
      <c r="AKN44" s="236"/>
      <c r="AKO44" s="236"/>
      <c r="AKP44" s="236"/>
      <c r="AKQ44" s="236"/>
      <c r="AKR44" s="236"/>
      <c r="AKS44" s="236"/>
      <c r="AKT44" s="236"/>
      <c r="AKU44" s="236"/>
      <c r="AKV44" s="236"/>
      <c r="AKW44" s="236"/>
      <c r="AKX44" s="236"/>
      <c r="AKY44" s="236"/>
      <c r="AKZ44" s="236"/>
      <c r="ALA44" s="236"/>
      <c r="ALB44" s="236"/>
      <c r="ALC44" s="236"/>
      <c r="ALD44" s="236"/>
      <c r="ALE44" s="236"/>
      <c r="ALF44" s="236"/>
      <c r="ALG44" s="236"/>
      <c r="ALH44" s="236"/>
      <c r="ALI44" s="236"/>
      <c r="ALJ44" s="236"/>
      <c r="ALK44" s="236"/>
      <c r="ALL44" s="236"/>
      <c r="ALM44" s="236"/>
      <c r="ALN44" s="236"/>
      <c r="ALO44" s="236"/>
      <c r="ALP44" s="236"/>
      <c r="ALQ44" s="236"/>
      <c r="ALR44" s="236"/>
      <c r="ALS44" s="236"/>
      <c r="ALT44" s="236"/>
      <c r="ALU44" s="236"/>
      <c r="ALV44" s="236"/>
      <c r="ALW44" s="236"/>
      <c r="ALX44" s="236"/>
      <c r="ALY44" s="236"/>
      <c r="ALZ44" s="236"/>
      <c r="AMA44" s="236"/>
      <c r="AMB44" s="236"/>
      <c r="AMC44" s="236"/>
      <c r="AMD44" s="236"/>
      <c r="AME44" s="236"/>
      <c r="AMF44" s="236"/>
      <c r="AMG44" s="236"/>
      <c r="AMH44" s="236"/>
      <c r="AMI44" s="236"/>
      <c r="AMJ44" s="236"/>
      <c r="AMK44" s="236"/>
      <c r="AML44" s="236"/>
      <c r="AMM44" s="236"/>
      <c r="AMN44" s="236"/>
      <c r="AMO44" s="236"/>
      <c r="AMP44" s="236"/>
      <c r="AMQ44" s="236"/>
      <c r="AMR44" s="236"/>
      <c r="AMS44" s="236"/>
      <c r="AMT44" s="236"/>
      <c r="AMU44" s="236"/>
      <c r="AMV44" s="236"/>
      <c r="AMW44" s="236"/>
      <c r="AMX44" s="236"/>
      <c r="AMY44" s="236"/>
      <c r="AMZ44" s="236"/>
      <c r="ANA44" s="236"/>
      <c r="ANB44" s="236"/>
      <c r="ANC44" s="236"/>
      <c r="AND44" s="236"/>
      <c r="ANE44" s="236"/>
      <c r="ANF44" s="236"/>
      <c r="ANG44" s="236"/>
      <c r="ANH44" s="236"/>
      <c r="ANI44" s="236"/>
      <c r="ANJ44" s="236"/>
      <c r="ANK44" s="236"/>
      <c r="ANL44" s="236"/>
      <c r="ANM44" s="236"/>
      <c r="ANN44" s="236"/>
      <c r="ANO44" s="236"/>
      <c r="ANP44" s="236"/>
      <c r="ANQ44" s="236"/>
      <c r="ANR44" s="236"/>
      <c r="ANS44" s="236"/>
      <c r="ANT44" s="236"/>
      <c r="ANU44" s="236"/>
      <c r="ANV44" s="236"/>
      <c r="ANW44" s="236"/>
      <c r="ANX44" s="236"/>
      <c r="ANY44" s="236"/>
      <c r="ANZ44" s="236"/>
      <c r="AOA44" s="236"/>
      <c r="AOB44" s="236"/>
      <c r="AOC44" s="236"/>
      <c r="AOD44" s="236"/>
      <c r="AOE44" s="236"/>
      <c r="AOF44" s="236"/>
      <c r="AOG44" s="236"/>
      <c r="AOH44" s="236"/>
      <c r="AOI44" s="236"/>
      <c r="AOJ44" s="236"/>
      <c r="AOK44" s="236"/>
      <c r="AOL44" s="236"/>
      <c r="AOM44" s="236"/>
      <c r="AON44" s="236"/>
      <c r="AOO44" s="236"/>
      <c r="AOP44" s="236"/>
      <c r="AOQ44" s="236"/>
      <c r="AOR44" s="236"/>
      <c r="AOS44" s="236"/>
      <c r="AOT44" s="236"/>
      <c r="AOU44" s="236"/>
      <c r="AOV44" s="236"/>
      <c r="AOW44" s="236"/>
      <c r="AOX44" s="236"/>
      <c r="AOY44" s="236"/>
      <c r="AOZ44" s="236"/>
      <c r="APA44" s="236"/>
      <c r="APB44" s="236"/>
      <c r="APC44" s="236"/>
      <c r="APD44" s="236"/>
      <c r="APE44" s="236"/>
      <c r="APF44" s="236"/>
      <c r="APG44" s="236"/>
      <c r="APH44" s="236"/>
      <c r="API44" s="236"/>
      <c r="APJ44" s="236"/>
      <c r="APK44" s="236"/>
      <c r="APL44" s="236"/>
      <c r="APM44" s="236"/>
      <c r="APN44" s="236"/>
      <c r="APO44" s="236"/>
      <c r="APP44" s="236"/>
      <c r="APQ44" s="236"/>
      <c r="APR44" s="236"/>
      <c r="APS44" s="236"/>
      <c r="APT44" s="236"/>
      <c r="APU44" s="236"/>
      <c r="APV44" s="236"/>
      <c r="APW44" s="236"/>
      <c r="APX44" s="236"/>
      <c r="APY44" s="236"/>
      <c r="APZ44" s="236"/>
      <c r="AQA44" s="236"/>
      <c r="AQB44" s="236"/>
      <c r="AQC44" s="236"/>
      <c r="AQD44" s="236"/>
      <c r="AQE44" s="236"/>
      <c r="AQF44" s="236"/>
      <c r="AQG44" s="236"/>
      <c r="AQH44" s="236"/>
      <c r="AQI44" s="236"/>
      <c r="AQJ44" s="236"/>
      <c r="AQK44" s="236"/>
      <c r="AQL44" s="236"/>
      <c r="AQM44" s="236"/>
      <c r="AQN44" s="236"/>
      <c r="AQO44" s="236"/>
      <c r="AQP44" s="236"/>
      <c r="AQQ44" s="236"/>
      <c r="AQR44" s="236"/>
      <c r="AQS44" s="236"/>
      <c r="AQT44" s="236"/>
      <c r="AQU44" s="236"/>
      <c r="AQV44" s="236"/>
      <c r="AQW44" s="236"/>
      <c r="AQX44" s="236"/>
      <c r="AQY44" s="236"/>
      <c r="AQZ44" s="236"/>
      <c r="ARA44" s="236"/>
      <c r="ARB44" s="236"/>
      <c r="ARC44" s="236"/>
      <c r="ARD44" s="236"/>
      <c r="ARE44" s="236"/>
      <c r="ARF44" s="236"/>
      <c r="ARG44" s="236"/>
      <c r="ARH44" s="236"/>
      <c r="ARI44" s="236"/>
      <c r="ARJ44" s="236"/>
      <c r="ARK44" s="236"/>
      <c r="ARL44" s="236"/>
      <c r="ARM44" s="236"/>
      <c r="ARN44" s="236"/>
      <c r="ARO44" s="236"/>
      <c r="ARP44" s="236"/>
      <c r="ARQ44" s="236"/>
      <c r="ARR44" s="236"/>
      <c r="ARS44" s="236"/>
      <c r="ART44" s="236"/>
      <c r="ARU44" s="236"/>
      <c r="ARV44" s="236"/>
      <c r="ARW44" s="236"/>
      <c r="ARX44" s="236"/>
      <c r="ARY44" s="236"/>
      <c r="ARZ44" s="236"/>
      <c r="ASA44" s="236"/>
      <c r="ASB44" s="236"/>
      <c r="ASC44" s="236"/>
      <c r="ASD44" s="236"/>
      <c r="ASE44" s="236"/>
      <c r="ASF44" s="236"/>
      <c r="ASG44" s="236"/>
      <c r="ASH44" s="236"/>
      <c r="ASI44" s="236"/>
      <c r="ASJ44" s="236"/>
      <c r="ASK44" s="236"/>
      <c r="ASL44" s="236"/>
      <c r="ASM44" s="236"/>
      <c r="ASN44" s="236"/>
      <c r="ASO44" s="236"/>
      <c r="ASP44" s="236"/>
      <c r="ASQ44" s="236"/>
      <c r="ASR44" s="236"/>
      <c r="ASS44" s="236"/>
      <c r="AST44" s="236"/>
      <c r="ASU44" s="236"/>
      <c r="ASV44" s="236"/>
      <c r="ASW44" s="236"/>
      <c r="ASX44" s="236"/>
      <c r="ASY44" s="236"/>
      <c r="ASZ44" s="236"/>
      <c r="ATA44" s="236"/>
      <c r="ATB44" s="236"/>
      <c r="ATC44" s="236"/>
      <c r="ATD44" s="236"/>
      <c r="ATE44" s="236"/>
      <c r="ATF44" s="236"/>
      <c r="ATG44" s="236"/>
      <c r="ATH44" s="236"/>
      <c r="ATI44" s="236"/>
      <c r="ATJ44" s="236"/>
      <c r="ATK44" s="236"/>
      <c r="ATL44" s="236"/>
      <c r="ATM44" s="236"/>
      <c r="ATN44" s="236"/>
      <c r="ATO44" s="236"/>
      <c r="ATP44" s="236"/>
      <c r="ATQ44" s="236"/>
      <c r="ATR44" s="236"/>
      <c r="ATS44" s="236"/>
      <c r="ATT44" s="236"/>
      <c r="ATU44" s="236"/>
      <c r="ATV44" s="236"/>
      <c r="ATW44" s="236"/>
      <c r="ATX44" s="236"/>
      <c r="ATY44" s="236"/>
      <c r="ATZ44" s="236"/>
      <c r="AUA44" s="236"/>
      <c r="AUB44" s="236"/>
      <c r="AUC44" s="236"/>
      <c r="AUD44" s="236"/>
      <c r="AUE44" s="236"/>
      <c r="AUF44" s="236"/>
      <c r="AUG44" s="236"/>
      <c r="AUH44" s="236"/>
      <c r="AUI44" s="236"/>
      <c r="AUJ44" s="236"/>
      <c r="AUK44" s="236"/>
      <c r="AUL44" s="236"/>
      <c r="AUM44" s="236"/>
      <c r="AUN44" s="236"/>
      <c r="AUO44" s="236"/>
      <c r="AUP44" s="236"/>
      <c r="AUQ44" s="236"/>
      <c r="AUR44" s="236"/>
      <c r="AUS44" s="236"/>
      <c r="AUT44" s="236"/>
      <c r="AUU44" s="236"/>
      <c r="AUV44" s="236"/>
      <c r="AUW44" s="236"/>
      <c r="AUX44" s="236"/>
      <c r="AUY44" s="236"/>
      <c r="AUZ44" s="236"/>
      <c r="AVA44" s="236"/>
      <c r="AVB44" s="236"/>
      <c r="AVC44" s="236"/>
      <c r="AVD44" s="236"/>
      <c r="AVE44" s="236"/>
      <c r="AVF44" s="236"/>
      <c r="AVG44" s="236"/>
      <c r="AVH44" s="236"/>
      <c r="AVI44" s="236"/>
      <c r="AVJ44" s="236"/>
      <c r="AVK44" s="236"/>
      <c r="AVL44" s="236"/>
      <c r="AVM44" s="236"/>
      <c r="AVN44" s="236"/>
      <c r="AVO44" s="236"/>
      <c r="AVP44" s="236"/>
      <c r="AVQ44" s="236"/>
      <c r="AVR44" s="236"/>
      <c r="AVS44" s="236"/>
      <c r="AVT44" s="236"/>
      <c r="AVU44" s="236"/>
      <c r="AVV44" s="236"/>
      <c r="AVW44" s="236"/>
      <c r="AVX44" s="236"/>
      <c r="AVY44" s="236"/>
      <c r="AVZ44" s="236"/>
      <c r="AWA44" s="236"/>
      <c r="AWB44" s="236"/>
      <c r="AWC44" s="236"/>
      <c r="AWD44" s="236"/>
      <c r="AWE44" s="236"/>
      <c r="AWF44" s="236"/>
      <c r="AWG44" s="236"/>
      <c r="AWH44" s="236"/>
      <c r="AWI44" s="236"/>
      <c r="AWJ44" s="236"/>
      <c r="AWK44" s="236"/>
      <c r="AWL44" s="236"/>
      <c r="AWM44" s="236"/>
      <c r="AWN44" s="236"/>
      <c r="AWO44" s="236"/>
      <c r="AWP44" s="236"/>
      <c r="AWQ44" s="236"/>
      <c r="AWR44" s="236"/>
      <c r="AWS44" s="236"/>
      <c r="AWT44" s="236"/>
      <c r="AWU44" s="236"/>
      <c r="AWV44" s="236"/>
      <c r="AWW44" s="236"/>
      <c r="AWX44" s="236"/>
      <c r="AWY44" s="236"/>
      <c r="AWZ44" s="236"/>
      <c r="AXA44" s="236"/>
      <c r="AXB44" s="236"/>
      <c r="AXC44" s="236"/>
      <c r="AXD44" s="236"/>
      <c r="AXE44" s="236"/>
      <c r="AXF44" s="236"/>
      <c r="AXG44" s="236"/>
      <c r="AXH44" s="236"/>
      <c r="AXI44" s="236"/>
      <c r="AXJ44" s="236"/>
      <c r="AXK44" s="236"/>
      <c r="AXL44" s="236"/>
      <c r="AXM44" s="236"/>
      <c r="AXN44" s="236"/>
      <c r="AXO44" s="236"/>
      <c r="AXP44" s="236"/>
      <c r="AXQ44" s="236"/>
      <c r="AXR44" s="236"/>
      <c r="AXS44" s="236"/>
      <c r="AXT44" s="236"/>
      <c r="AXU44" s="236"/>
      <c r="AXV44" s="236"/>
      <c r="AXW44" s="236"/>
      <c r="AXX44" s="236"/>
      <c r="AXY44" s="236"/>
      <c r="AXZ44" s="236"/>
      <c r="AYA44" s="236"/>
      <c r="AYB44" s="236"/>
      <c r="AYC44" s="236"/>
      <c r="AYD44" s="236"/>
      <c r="AYE44" s="236"/>
      <c r="AYF44" s="236"/>
      <c r="AYG44" s="236"/>
      <c r="AYH44" s="236"/>
      <c r="AYI44" s="236"/>
      <c r="AYJ44" s="236"/>
      <c r="AYK44" s="236"/>
      <c r="AYL44" s="236"/>
      <c r="AYM44" s="236"/>
      <c r="AYN44" s="236"/>
      <c r="AYO44" s="236"/>
      <c r="AYP44" s="236"/>
      <c r="AYQ44" s="236"/>
      <c r="AYR44" s="236"/>
      <c r="AYS44" s="236"/>
      <c r="AYT44" s="236"/>
      <c r="AYU44" s="236"/>
      <c r="AYV44" s="236"/>
      <c r="AYW44" s="236"/>
      <c r="AYX44" s="236"/>
      <c r="AYY44" s="236"/>
      <c r="AYZ44" s="236"/>
      <c r="AZA44" s="236"/>
      <c r="AZB44" s="236"/>
      <c r="AZC44" s="236"/>
      <c r="AZD44" s="236"/>
      <c r="AZE44" s="236"/>
      <c r="AZF44" s="236"/>
      <c r="AZG44" s="236"/>
      <c r="AZH44" s="236"/>
      <c r="AZI44" s="236"/>
      <c r="AZJ44" s="236"/>
      <c r="AZK44" s="236"/>
      <c r="AZL44" s="236"/>
      <c r="AZM44" s="236"/>
      <c r="AZN44" s="236"/>
      <c r="AZO44" s="236"/>
      <c r="AZP44" s="236"/>
      <c r="AZQ44" s="236"/>
      <c r="AZR44" s="236"/>
      <c r="AZS44" s="236"/>
      <c r="AZT44" s="236"/>
      <c r="AZU44" s="236"/>
      <c r="AZV44" s="236"/>
      <c r="AZW44" s="236"/>
      <c r="AZX44" s="236"/>
      <c r="AZY44" s="236"/>
      <c r="AZZ44" s="236"/>
      <c r="BAA44" s="236"/>
      <c r="BAB44" s="236"/>
      <c r="BAC44" s="236"/>
      <c r="BAD44" s="236"/>
      <c r="BAE44" s="236"/>
      <c r="BAF44" s="236"/>
      <c r="BAG44" s="236"/>
      <c r="BAH44" s="236"/>
      <c r="BAI44" s="236"/>
      <c r="BAJ44" s="236"/>
      <c r="BAK44" s="236"/>
      <c r="BAL44" s="236"/>
      <c r="BAM44" s="236"/>
      <c r="BAN44" s="236"/>
      <c r="BAO44" s="236"/>
      <c r="BAP44" s="236"/>
      <c r="BAQ44" s="236"/>
      <c r="BAR44" s="236"/>
      <c r="BAS44" s="236"/>
      <c r="BAT44" s="236"/>
      <c r="BAU44" s="236"/>
      <c r="BAV44" s="236"/>
      <c r="BAW44" s="236"/>
      <c r="BAX44" s="236"/>
      <c r="BAY44" s="236"/>
      <c r="BAZ44" s="236"/>
      <c r="BBA44" s="236"/>
      <c r="BBB44" s="236"/>
      <c r="BBC44" s="236"/>
      <c r="BBD44" s="236"/>
      <c r="BBE44" s="236"/>
      <c r="BBF44" s="236"/>
      <c r="BBG44" s="236"/>
      <c r="BBH44" s="236"/>
      <c r="BBI44" s="236"/>
      <c r="BBJ44" s="236"/>
      <c r="BBK44" s="236"/>
      <c r="BBL44" s="236"/>
      <c r="BBM44" s="236"/>
      <c r="BBN44" s="236"/>
      <c r="BBO44" s="236"/>
      <c r="BBP44" s="236"/>
      <c r="BBQ44" s="236"/>
      <c r="BBR44" s="236"/>
      <c r="BBS44" s="236"/>
      <c r="BBT44" s="236"/>
      <c r="BBU44" s="236"/>
      <c r="BBV44" s="236"/>
      <c r="BBW44" s="236"/>
      <c r="BBX44" s="236"/>
      <c r="BBY44" s="236"/>
      <c r="BBZ44" s="236"/>
      <c r="BCA44" s="236"/>
      <c r="BCB44" s="236"/>
      <c r="BCC44" s="236"/>
      <c r="BCD44" s="236"/>
      <c r="BCE44" s="236"/>
      <c r="BCF44" s="236"/>
      <c r="BCG44" s="236"/>
      <c r="BCH44" s="236"/>
      <c r="BCI44" s="236"/>
      <c r="BCJ44" s="236"/>
      <c r="BCK44" s="236"/>
      <c r="BCL44" s="236"/>
      <c r="BCM44" s="236"/>
      <c r="BCN44" s="236"/>
      <c r="BCO44" s="236"/>
      <c r="BCP44" s="236"/>
      <c r="BCQ44" s="236"/>
      <c r="BCR44" s="236"/>
      <c r="BCS44" s="236"/>
      <c r="BCT44" s="236"/>
      <c r="BCU44" s="236"/>
      <c r="BCV44" s="236"/>
      <c r="BCW44" s="236"/>
      <c r="BCX44" s="236"/>
      <c r="BCY44" s="236"/>
      <c r="BCZ44" s="236"/>
      <c r="BDA44" s="236"/>
      <c r="BDB44" s="236"/>
      <c r="BDC44" s="236"/>
      <c r="BDD44" s="236"/>
      <c r="BDE44" s="236"/>
      <c r="BDF44" s="236"/>
      <c r="BDG44" s="236"/>
      <c r="BDH44" s="236"/>
      <c r="BDI44" s="236"/>
      <c r="BDJ44" s="236"/>
      <c r="BDK44" s="236"/>
      <c r="BDL44" s="236"/>
      <c r="BDM44" s="236"/>
      <c r="BDN44" s="236"/>
      <c r="BDO44" s="236"/>
      <c r="BDP44" s="236"/>
      <c r="BDQ44" s="236"/>
      <c r="BDR44" s="236"/>
      <c r="BDS44" s="236"/>
      <c r="BDT44" s="236"/>
      <c r="BDU44" s="236"/>
      <c r="BDV44" s="236"/>
      <c r="BDW44" s="236"/>
      <c r="BDX44" s="236"/>
      <c r="BDY44" s="236"/>
      <c r="BDZ44" s="236"/>
      <c r="BEA44" s="236"/>
      <c r="BEB44" s="236"/>
      <c r="BEC44" s="236"/>
      <c r="BED44" s="236"/>
      <c r="BEE44" s="236"/>
      <c r="BEF44" s="236"/>
      <c r="BEG44" s="236"/>
      <c r="BEH44" s="236"/>
      <c r="BEI44" s="236"/>
      <c r="BEJ44" s="236"/>
      <c r="BEK44" s="236"/>
      <c r="BEL44" s="236"/>
      <c r="BEM44" s="236"/>
      <c r="BEN44" s="236"/>
      <c r="BEO44" s="236"/>
      <c r="BEP44" s="236"/>
      <c r="BEQ44" s="236"/>
      <c r="BER44" s="236"/>
      <c r="BES44" s="236"/>
      <c r="BET44" s="236"/>
      <c r="BEU44" s="236"/>
      <c r="BEV44" s="236"/>
      <c r="BEW44" s="236"/>
      <c r="BEX44" s="236"/>
      <c r="BEY44" s="236"/>
      <c r="BEZ44" s="236"/>
      <c r="BFA44" s="236"/>
      <c r="BFB44" s="236"/>
      <c r="BFC44" s="236"/>
      <c r="BFD44" s="236"/>
      <c r="BFE44" s="236"/>
      <c r="BFF44" s="236"/>
      <c r="BFG44" s="236"/>
      <c r="BFH44" s="236"/>
      <c r="BFI44" s="236"/>
      <c r="BFJ44" s="236"/>
      <c r="BFK44" s="236"/>
      <c r="BFL44" s="236"/>
      <c r="BFM44" s="236"/>
      <c r="BFN44" s="236"/>
      <c r="BFO44" s="236"/>
      <c r="BFP44" s="236"/>
      <c r="BFQ44" s="236"/>
      <c r="BFR44" s="236"/>
      <c r="BFS44" s="236"/>
      <c r="BFT44" s="236"/>
      <c r="BFU44" s="236"/>
      <c r="BFV44" s="236"/>
      <c r="BFW44" s="236"/>
      <c r="BFX44" s="236"/>
      <c r="BFY44" s="236"/>
      <c r="BFZ44" s="236"/>
      <c r="BGA44" s="236"/>
      <c r="BGB44" s="236"/>
      <c r="BGC44" s="236"/>
      <c r="BGD44" s="236"/>
      <c r="BGE44" s="236"/>
      <c r="BGF44" s="236"/>
      <c r="BGG44" s="236"/>
      <c r="BGH44" s="236"/>
      <c r="BGI44" s="236"/>
      <c r="BGJ44" s="236"/>
      <c r="BGK44" s="236"/>
      <c r="BGL44" s="236"/>
      <c r="BGM44" s="236"/>
      <c r="BGN44" s="236"/>
      <c r="BGO44" s="236"/>
      <c r="BGP44" s="236"/>
      <c r="BGQ44" s="236"/>
      <c r="BGR44" s="236"/>
      <c r="BGS44" s="236"/>
      <c r="BGT44" s="236"/>
      <c r="BGU44" s="236"/>
      <c r="BGV44" s="236"/>
      <c r="BGW44" s="236"/>
      <c r="BGX44" s="236"/>
      <c r="BGY44" s="236"/>
      <c r="BGZ44" s="236"/>
      <c r="BHA44" s="236"/>
      <c r="BHB44" s="236"/>
      <c r="BHC44" s="236"/>
      <c r="BHD44" s="236"/>
      <c r="BHE44" s="236"/>
      <c r="BHF44" s="236"/>
      <c r="BHG44" s="236"/>
      <c r="BHH44" s="236"/>
      <c r="BHI44" s="236"/>
      <c r="BHJ44" s="236"/>
      <c r="BHK44" s="236"/>
      <c r="BHL44" s="236"/>
      <c r="BHM44" s="236"/>
      <c r="BHN44" s="236"/>
      <c r="BHO44" s="236"/>
      <c r="BHP44" s="236"/>
      <c r="BHQ44" s="236"/>
      <c r="BHR44" s="236"/>
      <c r="BHS44" s="236"/>
      <c r="BHT44" s="236"/>
      <c r="BHU44" s="236"/>
      <c r="BHV44" s="236"/>
      <c r="BHW44" s="236"/>
      <c r="BHX44" s="236"/>
      <c r="BHY44" s="236"/>
      <c r="BHZ44" s="236"/>
      <c r="BIA44" s="236"/>
      <c r="BIB44" s="236"/>
      <c r="BIC44" s="236"/>
      <c r="BID44" s="236"/>
      <c r="BIE44" s="236"/>
      <c r="BIF44" s="236"/>
      <c r="BIG44" s="236"/>
      <c r="BIH44" s="236"/>
      <c r="BII44" s="236"/>
      <c r="BIJ44" s="236"/>
      <c r="BIK44" s="236"/>
      <c r="BIL44" s="236"/>
      <c r="BIM44" s="236"/>
      <c r="BIN44" s="236"/>
      <c r="BIO44" s="236"/>
      <c r="BIP44" s="236"/>
      <c r="BIQ44" s="236"/>
      <c r="BIR44" s="236"/>
      <c r="BIS44" s="236"/>
      <c r="BIT44" s="236"/>
      <c r="BIU44" s="236"/>
      <c r="BIV44" s="236"/>
      <c r="BIW44" s="236"/>
      <c r="BIX44" s="236"/>
      <c r="BIY44" s="236"/>
      <c r="BIZ44" s="236"/>
      <c r="BJA44" s="236"/>
      <c r="BJB44" s="236"/>
      <c r="BJC44" s="236"/>
      <c r="BJD44" s="236"/>
      <c r="BJE44" s="236"/>
      <c r="BJF44" s="236"/>
      <c r="BJG44" s="236"/>
      <c r="BJH44" s="236"/>
      <c r="BJI44" s="236"/>
      <c r="BJJ44" s="236"/>
      <c r="BJK44" s="236"/>
      <c r="BJL44" s="236"/>
      <c r="BJM44" s="236"/>
      <c r="BJN44" s="236"/>
      <c r="BJO44" s="236"/>
      <c r="BJP44" s="236"/>
      <c r="BJQ44" s="236"/>
      <c r="BJR44" s="236"/>
      <c r="BJS44" s="236"/>
      <c r="BJT44" s="236"/>
      <c r="BJU44" s="236"/>
      <c r="BJV44" s="236"/>
      <c r="BJW44" s="236"/>
      <c r="BJX44" s="236"/>
      <c r="BJY44" s="236"/>
      <c r="BJZ44" s="236"/>
      <c r="BKA44" s="236"/>
      <c r="BKB44" s="236"/>
      <c r="BKC44" s="236"/>
      <c r="BKD44" s="236"/>
      <c r="BKE44" s="236"/>
      <c r="BKF44" s="236"/>
      <c r="BKG44" s="236"/>
      <c r="BKH44" s="236"/>
      <c r="BKI44" s="236"/>
      <c r="BKJ44" s="236"/>
      <c r="BKK44" s="236"/>
      <c r="BKL44" s="236"/>
      <c r="BKM44" s="236"/>
      <c r="BKN44" s="236"/>
      <c r="BKO44" s="236"/>
      <c r="BKP44" s="236"/>
      <c r="BKQ44" s="236"/>
      <c r="BKR44" s="236"/>
      <c r="BKS44" s="236"/>
      <c r="BKT44" s="236"/>
      <c r="BKU44" s="236"/>
      <c r="BKV44" s="236"/>
      <c r="BKW44" s="236"/>
      <c r="BKX44" s="236"/>
      <c r="BKY44" s="236"/>
      <c r="BKZ44" s="236"/>
      <c r="BLA44" s="236"/>
      <c r="BLB44" s="236"/>
      <c r="BLC44" s="236"/>
      <c r="BLD44" s="236"/>
      <c r="BLE44" s="236"/>
      <c r="BLF44" s="236"/>
      <c r="BLG44" s="236"/>
      <c r="BLH44" s="236"/>
      <c r="BLI44" s="236"/>
      <c r="BLJ44" s="236"/>
      <c r="BLK44" s="236"/>
      <c r="BLL44" s="236"/>
      <c r="BLM44" s="236"/>
      <c r="BLN44" s="236"/>
      <c r="BLO44" s="236"/>
      <c r="BLP44" s="236"/>
      <c r="BLQ44" s="236"/>
      <c r="BLR44" s="236"/>
      <c r="BLS44" s="236"/>
      <c r="BLT44" s="236"/>
      <c r="BLU44" s="236"/>
      <c r="BLV44" s="236"/>
      <c r="BLW44" s="236"/>
      <c r="BLX44" s="236"/>
      <c r="BLY44" s="236"/>
      <c r="BLZ44" s="236"/>
      <c r="BMA44" s="236"/>
      <c r="BMB44" s="236"/>
      <c r="BMC44" s="236"/>
      <c r="BMD44" s="236"/>
      <c r="BME44" s="236"/>
      <c r="BMF44" s="236"/>
      <c r="BMG44" s="236"/>
      <c r="BMH44" s="236"/>
      <c r="BMI44" s="236"/>
      <c r="BMJ44" s="236"/>
      <c r="BMK44" s="236"/>
      <c r="BML44" s="236"/>
      <c r="BMM44" s="236"/>
      <c r="BMN44" s="236"/>
      <c r="BMO44" s="236"/>
      <c r="BMP44" s="236"/>
      <c r="BMQ44" s="236"/>
      <c r="BMR44" s="236"/>
      <c r="BMS44" s="236"/>
      <c r="BMT44" s="236"/>
      <c r="BMU44" s="236"/>
      <c r="BMV44" s="236"/>
      <c r="BMW44" s="236"/>
      <c r="BMX44" s="236"/>
      <c r="BMY44" s="236"/>
      <c r="BMZ44" s="236"/>
      <c r="BNA44" s="236"/>
      <c r="BNB44" s="236"/>
      <c r="BNC44" s="236"/>
      <c r="BND44" s="236"/>
      <c r="BNE44" s="236"/>
      <c r="BNF44" s="236"/>
      <c r="BNG44" s="236"/>
      <c r="BNH44" s="236"/>
      <c r="BNI44" s="236"/>
      <c r="BNJ44" s="236"/>
      <c r="BNK44" s="236"/>
      <c r="BNL44" s="236"/>
      <c r="BNM44" s="236"/>
      <c r="BNN44" s="236"/>
      <c r="BNO44" s="236"/>
      <c r="BNP44" s="236"/>
      <c r="BNQ44" s="236"/>
      <c r="BNR44" s="236"/>
      <c r="BNS44" s="236"/>
      <c r="BNT44" s="236"/>
      <c r="BNU44" s="236"/>
      <c r="BNV44" s="236"/>
      <c r="BNW44" s="236"/>
      <c r="BNX44" s="236"/>
      <c r="BNY44" s="236"/>
      <c r="BNZ44" s="236"/>
      <c r="BOA44" s="236"/>
      <c r="BOB44" s="236"/>
      <c r="BOC44" s="236"/>
      <c r="BOD44" s="236"/>
      <c r="BOE44" s="236"/>
      <c r="BOF44" s="236"/>
      <c r="BOG44" s="236"/>
      <c r="BOH44" s="236"/>
      <c r="BOI44" s="236"/>
      <c r="BOJ44" s="236"/>
      <c r="BOK44" s="236"/>
      <c r="BOL44" s="236"/>
      <c r="BOM44" s="236"/>
      <c r="BON44" s="236"/>
      <c r="BOO44" s="236"/>
      <c r="BOP44" s="236"/>
      <c r="BOQ44" s="236"/>
      <c r="BOR44" s="236"/>
      <c r="BOS44" s="236"/>
      <c r="BOT44" s="236"/>
      <c r="BOU44" s="236"/>
      <c r="BOV44" s="236"/>
      <c r="BOW44" s="236"/>
      <c r="BOX44" s="236"/>
      <c r="BOY44" s="236"/>
      <c r="BOZ44" s="236"/>
      <c r="BPA44" s="236"/>
      <c r="BPB44" s="236"/>
      <c r="BPC44" s="236"/>
      <c r="BPD44" s="236"/>
      <c r="BPE44" s="236"/>
      <c r="BPF44" s="236"/>
      <c r="BPG44" s="236"/>
      <c r="BPH44" s="236"/>
      <c r="BPI44" s="236"/>
      <c r="BPJ44" s="236"/>
      <c r="BPK44" s="236"/>
      <c r="BPL44" s="236"/>
      <c r="BPM44" s="236"/>
      <c r="BPN44" s="236"/>
      <c r="BPO44" s="236"/>
      <c r="BPP44" s="236"/>
      <c r="BPQ44" s="236"/>
      <c r="BPR44" s="236"/>
      <c r="BPS44" s="236"/>
      <c r="BPT44" s="236"/>
      <c r="BPU44" s="236"/>
      <c r="BPV44" s="236"/>
      <c r="BPW44" s="236"/>
      <c r="BPX44" s="236"/>
      <c r="BPY44" s="236"/>
      <c r="BPZ44" s="236"/>
      <c r="BQA44" s="236"/>
      <c r="BQB44" s="236"/>
      <c r="BQC44" s="236"/>
      <c r="BQD44" s="236"/>
      <c r="BQE44" s="236"/>
      <c r="BQF44" s="236"/>
      <c r="BQG44" s="236"/>
      <c r="BQH44" s="236"/>
      <c r="BQI44" s="236"/>
      <c r="BQJ44" s="236"/>
      <c r="BQK44" s="236"/>
      <c r="BQL44" s="236"/>
      <c r="BQM44" s="236"/>
      <c r="BQN44" s="236"/>
      <c r="BQO44" s="236"/>
      <c r="BQP44" s="236"/>
      <c r="BQQ44" s="236"/>
      <c r="BQR44" s="236"/>
      <c r="BQS44" s="236"/>
      <c r="BQT44" s="236"/>
      <c r="BQU44" s="236"/>
      <c r="BQV44" s="236"/>
      <c r="BQW44" s="236"/>
      <c r="BQX44" s="236"/>
      <c r="BQY44" s="236"/>
      <c r="BQZ44" s="236"/>
      <c r="BRA44" s="236"/>
      <c r="BRB44" s="236"/>
      <c r="BRC44" s="236"/>
      <c r="BRD44" s="236"/>
      <c r="BRE44" s="236"/>
      <c r="BRF44" s="236"/>
      <c r="BRG44" s="236"/>
      <c r="BRH44" s="236"/>
      <c r="BRI44" s="236"/>
      <c r="BRJ44" s="236"/>
      <c r="BRK44" s="236"/>
      <c r="BRL44" s="236"/>
      <c r="BRM44" s="236"/>
      <c r="BRN44" s="236"/>
      <c r="BRO44" s="236"/>
      <c r="BRP44" s="236"/>
      <c r="BRQ44" s="236"/>
      <c r="BRR44" s="236"/>
      <c r="BRS44" s="236"/>
      <c r="BRT44" s="236"/>
      <c r="BRU44" s="236"/>
      <c r="BRV44" s="236"/>
      <c r="BRW44" s="236"/>
      <c r="BRX44" s="236"/>
      <c r="BRY44" s="236"/>
      <c r="BRZ44" s="236"/>
      <c r="BSA44" s="236"/>
      <c r="BSB44" s="236"/>
      <c r="BSC44" s="236"/>
      <c r="BSD44" s="236"/>
      <c r="BSE44" s="236"/>
      <c r="BSF44" s="236"/>
      <c r="BSG44" s="236"/>
      <c r="BSH44" s="236"/>
      <c r="BSI44" s="236"/>
      <c r="BSJ44" s="236"/>
      <c r="BSK44" s="236"/>
      <c r="BSL44" s="236"/>
      <c r="BSM44" s="236"/>
      <c r="BSN44" s="236"/>
      <c r="BSO44" s="236"/>
      <c r="BSP44" s="236"/>
      <c r="BSQ44" s="236"/>
      <c r="BSR44" s="236"/>
      <c r="BSS44" s="236"/>
      <c r="BST44" s="236"/>
      <c r="BSU44" s="236"/>
      <c r="BSV44" s="236"/>
      <c r="BSW44" s="236"/>
      <c r="BSX44" s="236"/>
      <c r="BSY44" s="236"/>
      <c r="BSZ44" s="236"/>
      <c r="BTA44" s="236"/>
      <c r="BTB44" s="236"/>
      <c r="BTC44" s="236"/>
      <c r="BTD44" s="236"/>
      <c r="BTE44" s="236"/>
      <c r="BTF44" s="236"/>
      <c r="BTG44" s="236"/>
      <c r="BTH44" s="236"/>
      <c r="BTI44" s="236"/>
      <c r="BTJ44" s="236"/>
      <c r="BTK44" s="236"/>
      <c r="BTL44" s="236"/>
      <c r="BTM44" s="236"/>
      <c r="BTN44" s="236"/>
      <c r="BTO44" s="236"/>
      <c r="BTP44" s="236"/>
      <c r="BTQ44" s="236"/>
      <c r="BTR44" s="236"/>
      <c r="BTS44" s="236"/>
      <c r="BTT44" s="236"/>
      <c r="BTU44" s="236"/>
      <c r="BTV44" s="236"/>
      <c r="BTW44" s="236"/>
      <c r="BTX44" s="236"/>
      <c r="BTY44" s="236"/>
      <c r="BTZ44" s="236"/>
      <c r="BUA44" s="236"/>
      <c r="BUB44" s="236"/>
      <c r="BUC44" s="236"/>
      <c r="BUD44" s="236"/>
      <c r="BUE44" s="236"/>
      <c r="BUF44" s="236"/>
      <c r="BUG44" s="236"/>
      <c r="BUH44" s="236"/>
      <c r="BUI44" s="236"/>
      <c r="BUJ44" s="236"/>
      <c r="BUK44" s="236"/>
      <c r="BUL44" s="236"/>
      <c r="BUM44" s="236"/>
      <c r="BUN44" s="236"/>
      <c r="BUO44" s="236"/>
      <c r="BUP44" s="236"/>
      <c r="BUQ44" s="236"/>
      <c r="BUR44" s="236"/>
      <c r="BUS44" s="236"/>
      <c r="BUT44" s="236"/>
      <c r="BUU44" s="236"/>
      <c r="BUV44" s="236"/>
      <c r="BUW44" s="236"/>
      <c r="BUX44" s="236"/>
      <c r="BUY44" s="236"/>
      <c r="BUZ44" s="236"/>
      <c r="BVA44" s="236"/>
      <c r="BVB44" s="236"/>
      <c r="BVC44" s="236"/>
      <c r="BVD44" s="236"/>
      <c r="BVE44" s="236"/>
      <c r="BVF44" s="236"/>
      <c r="BVG44" s="236"/>
      <c r="BVH44" s="236"/>
      <c r="BVI44" s="236"/>
      <c r="BVJ44" s="236"/>
      <c r="BVK44" s="236"/>
      <c r="BVL44" s="236"/>
      <c r="BVM44" s="236"/>
      <c r="BVN44" s="236"/>
      <c r="BVO44" s="236"/>
      <c r="BVP44" s="236"/>
      <c r="BVQ44" s="236"/>
      <c r="BVR44" s="236"/>
      <c r="BVS44" s="236"/>
      <c r="BVT44" s="236"/>
      <c r="BVU44" s="236"/>
      <c r="BVV44" s="236"/>
      <c r="BVW44" s="236"/>
      <c r="BVX44" s="236"/>
      <c r="BVY44" s="236"/>
      <c r="BVZ44" s="236"/>
      <c r="BWA44" s="236"/>
      <c r="BWB44" s="236"/>
      <c r="BWC44" s="236"/>
      <c r="BWD44" s="236"/>
      <c r="BWE44" s="236"/>
      <c r="BWF44" s="236"/>
      <c r="BWG44" s="236"/>
      <c r="BWH44" s="236"/>
      <c r="BWI44" s="236"/>
      <c r="BWJ44" s="236"/>
      <c r="BWK44" s="236"/>
      <c r="BWL44" s="236"/>
      <c r="BWM44" s="236"/>
      <c r="BWN44" s="236"/>
      <c r="BWO44" s="236"/>
      <c r="BWP44" s="236"/>
      <c r="BWQ44" s="236"/>
      <c r="BWR44" s="236"/>
      <c r="BWS44" s="236"/>
      <c r="BWT44" s="236"/>
      <c r="BWU44" s="236"/>
      <c r="BWV44" s="236"/>
      <c r="BWW44" s="236"/>
      <c r="BWX44" s="236"/>
      <c r="BWY44" s="236"/>
      <c r="BWZ44" s="236"/>
      <c r="BXA44" s="236"/>
      <c r="BXB44" s="236"/>
      <c r="BXC44" s="236"/>
      <c r="BXD44" s="236"/>
      <c r="BXE44" s="236"/>
      <c r="BXF44" s="236"/>
      <c r="BXG44" s="236"/>
      <c r="BXH44" s="236"/>
      <c r="BXI44" s="236"/>
      <c r="BXJ44" s="236"/>
      <c r="BXK44" s="236"/>
      <c r="BXL44" s="236"/>
      <c r="BXM44" s="236"/>
      <c r="BXN44" s="236"/>
      <c r="BXO44" s="236"/>
      <c r="BXP44" s="236"/>
      <c r="BXQ44" s="236"/>
      <c r="BXR44" s="236"/>
      <c r="BXS44" s="236"/>
      <c r="BXT44" s="236"/>
      <c r="BXU44" s="236"/>
      <c r="BXV44" s="236"/>
      <c r="BXW44" s="236"/>
      <c r="BXX44" s="236"/>
      <c r="BXY44" s="236"/>
      <c r="BXZ44" s="236"/>
      <c r="BYA44" s="236"/>
      <c r="BYB44" s="236"/>
      <c r="BYC44" s="236"/>
      <c r="BYD44" s="236"/>
      <c r="BYE44" s="236"/>
      <c r="BYF44" s="236"/>
      <c r="BYG44" s="236"/>
      <c r="BYH44" s="236"/>
      <c r="BYI44" s="236"/>
      <c r="BYJ44" s="236"/>
      <c r="BYK44" s="236"/>
      <c r="BYL44" s="236"/>
      <c r="BYM44" s="236"/>
      <c r="BYN44" s="236"/>
      <c r="BYO44" s="236"/>
      <c r="BYP44" s="236"/>
      <c r="BYQ44" s="236"/>
      <c r="BYR44" s="236"/>
      <c r="BYS44" s="236"/>
      <c r="BYT44" s="236"/>
      <c r="BYU44" s="236"/>
      <c r="BYV44" s="236"/>
      <c r="BYW44" s="236"/>
      <c r="BYX44" s="236"/>
      <c r="BYY44" s="236"/>
      <c r="BYZ44" s="236"/>
      <c r="BZA44" s="236"/>
      <c r="BZB44" s="236"/>
      <c r="BZC44" s="236"/>
      <c r="BZD44" s="236"/>
      <c r="BZE44" s="236"/>
      <c r="BZF44" s="236"/>
      <c r="BZG44" s="236"/>
      <c r="BZH44" s="236"/>
      <c r="BZI44" s="236"/>
      <c r="BZJ44" s="236"/>
      <c r="BZK44" s="236"/>
      <c r="BZL44" s="236"/>
      <c r="BZM44" s="236"/>
      <c r="BZN44" s="236"/>
      <c r="BZO44" s="236"/>
      <c r="BZP44" s="236"/>
      <c r="BZQ44" s="236"/>
      <c r="BZR44" s="236"/>
      <c r="BZS44" s="236"/>
      <c r="BZT44" s="236"/>
      <c r="BZU44" s="236"/>
      <c r="BZV44" s="236"/>
      <c r="BZW44" s="236"/>
      <c r="BZX44" s="236"/>
      <c r="BZY44" s="236"/>
      <c r="BZZ44" s="236"/>
      <c r="CAA44" s="236"/>
      <c r="CAB44" s="236"/>
      <c r="CAC44" s="236"/>
      <c r="CAD44" s="236"/>
      <c r="CAE44" s="236"/>
      <c r="CAF44" s="236"/>
      <c r="CAG44" s="236"/>
      <c r="CAH44" s="236"/>
      <c r="CAI44" s="236"/>
      <c r="CAJ44" s="236"/>
      <c r="CAK44" s="236"/>
      <c r="CAL44" s="236"/>
      <c r="CAM44" s="236"/>
      <c r="CAN44" s="236"/>
      <c r="CAO44" s="236"/>
      <c r="CAP44" s="236"/>
      <c r="CAQ44" s="236"/>
      <c r="CAR44" s="236"/>
      <c r="CAS44" s="236"/>
      <c r="CAT44" s="236"/>
      <c r="CAU44" s="236"/>
      <c r="CAV44" s="236"/>
      <c r="CAW44" s="236"/>
      <c r="CAX44" s="236"/>
      <c r="CAY44" s="236"/>
      <c r="CAZ44" s="236"/>
      <c r="CBA44" s="236"/>
      <c r="CBB44" s="236"/>
      <c r="CBC44" s="236"/>
      <c r="CBD44" s="236"/>
      <c r="CBE44" s="236"/>
      <c r="CBF44" s="236"/>
      <c r="CBG44" s="236"/>
      <c r="CBH44" s="236"/>
      <c r="CBI44" s="236"/>
      <c r="CBJ44" s="236"/>
      <c r="CBK44" s="236"/>
      <c r="CBL44" s="236"/>
      <c r="CBM44" s="236"/>
      <c r="CBN44" s="236"/>
      <c r="CBO44" s="236"/>
      <c r="CBP44" s="236"/>
      <c r="CBQ44" s="236"/>
      <c r="CBR44" s="236"/>
      <c r="CBS44" s="236"/>
      <c r="CBT44" s="236"/>
      <c r="CBU44" s="236"/>
      <c r="CBV44" s="236"/>
      <c r="CBW44" s="236"/>
      <c r="CBX44" s="236"/>
      <c r="CBY44" s="236"/>
      <c r="CBZ44" s="236"/>
      <c r="CCA44" s="236"/>
      <c r="CCB44" s="236"/>
      <c r="CCC44" s="236"/>
      <c r="CCD44" s="236"/>
      <c r="CCE44" s="236"/>
      <c r="CCF44" s="236"/>
      <c r="CCG44" s="236"/>
      <c r="CCH44" s="236"/>
      <c r="CCI44" s="236"/>
      <c r="CCJ44" s="236"/>
      <c r="CCK44" s="236"/>
      <c r="CCL44" s="236"/>
      <c r="CCM44" s="236"/>
      <c r="CCN44" s="236"/>
      <c r="CCO44" s="236"/>
      <c r="CCP44" s="236"/>
      <c r="CCQ44" s="236"/>
      <c r="CCR44" s="236"/>
      <c r="CCS44" s="236"/>
      <c r="CCT44" s="236"/>
      <c r="CCU44" s="236"/>
      <c r="CCV44" s="236"/>
      <c r="CCW44" s="236"/>
      <c r="CCX44" s="236"/>
      <c r="CCY44" s="236"/>
      <c r="CCZ44" s="236"/>
      <c r="CDA44" s="236"/>
      <c r="CDB44" s="236"/>
      <c r="CDC44" s="236"/>
      <c r="CDD44" s="236"/>
      <c r="CDE44" s="236"/>
      <c r="CDF44" s="236"/>
      <c r="CDG44" s="236"/>
      <c r="CDH44" s="236"/>
      <c r="CDI44" s="236"/>
      <c r="CDJ44" s="236"/>
      <c r="CDK44" s="236"/>
      <c r="CDL44" s="236"/>
      <c r="CDM44" s="236"/>
      <c r="CDN44" s="236"/>
      <c r="CDO44" s="236"/>
      <c r="CDP44" s="236"/>
      <c r="CDQ44" s="236"/>
      <c r="CDR44" s="236"/>
      <c r="CDS44" s="236"/>
      <c r="CDT44" s="236"/>
      <c r="CDU44" s="236"/>
      <c r="CDV44" s="236"/>
      <c r="CDW44" s="236"/>
      <c r="CDX44" s="236"/>
      <c r="CDY44" s="236"/>
      <c r="CDZ44" s="236"/>
      <c r="CEA44" s="236"/>
      <c r="CEB44" s="236"/>
      <c r="CEC44" s="236"/>
      <c r="CED44" s="236"/>
      <c r="CEE44" s="236"/>
      <c r="CEF44" s="236"/>
      <c r="CEG44" s="236"/>
      <c r="CEH44" s="236"/>
      <c r="CEI44" s="236"/>
      <c r="CEJ44" s="236"/>
      <c r="CEK44" s="236"/>
      <c r="CEL44" s="236"/>
      <c r="CEM44" s="236"/>
      <c r="CEN44" s="236"/>
      <c r="CEO44" s="236"/>
      <c r="CEP44" s="236"/>
      <c r="CEQ44" s="236"/>
      <c r="CER44" s="236"/>
      <c r="CES44" s="236"/>
      <c r="CET44" s="236"/>
      <c r="CEU44" s="236"/>
      <c r="CEV44" s="236"/>
      <c r="CEW44" s="236"/>
      <c r="CEX44" s="236"/>
      <c r="CEY44" s="236"/>
      <c r="CEZ44" s="236"/>
      <c r="CFA44" s="236"/>
      <c r="CFB44" s="236"/>
      <c r="CFC44" s="236"/>
      <c r="CFD44" s="236"/>
      <c r="CFE44" s="236"/>
      <c r="CFF44" s="236"/>
      <c r="CFG44" s="236"/>
      <c r="CFH44" s="236"/>
      <c r="CFI44" s="236"/>
      <c r="CFJ44" s="236"/>
      <c r="CFK44" s="236"/>
      <c r="CFL44" s="236"/>
      <c r="CFM44" s="236"/>
      <c r="CFN44" s="236"/>
      <c r="CFO44" s="236"/>
      <c r="CFP44" s="236"/>
      <c r="CFQ44" s="236"/>
      <c r="CFR44" s="236"/>
      <c r="CFS44" s="236"/>
      <c r="CFT44" s="236"/>
      <c r="CFU44" s="236"/>
      <c r="CFV44" s="236"/>
      <c r="CFW44" s="236"/>
      <c r="CFX44" s="236"/>
      <c r="CFY44" s="236"/>
      <c r="CFZ44" s="236"/>
      <c r="CGA44" s="236"/>
      <c r="CGB44" s="236"/>
      <c r="CGC44" s="236"/>
      <c r="CGD44" s="236"/>
      <c r="CGE44" s="236"/>
      <c r="CGF44" s="236"/>
      <c r="CGG44" s="236"/>
      <c r="CGH44" s="236"/>
      <c r="CGI44" s="236"/>
      <c r="CGJ44" s="236"/>
      <c r="CGK44" s="236"/>
      <c r="CGL44" s="236"/>
      <c r="CGM44" s="236"/>
      <c r="CGN44" s="236"/>
      <c r="CGO44" s="236"/>
      <c r="CGP44" s="236"/>
      <c r="CGQ44" s="236"/>
      <c r="CGR44" s="236"/>
      <c r="CGS44" s="236"/>
      <c r="CGT44" s="236"/>
      <c r="CGU44" s="236"/>
      <c r="CGV44" s="236"/>
      <c r="CGW44" s="236"/>
      <c r="CGX44" s="236"/>
      <c r="CGY44" s="236"/>
      <c r="CGZ44" s="236"/>
      <c r="CHA44" s="236"/>
      <c r="CHB44" s="236"/>
      <c r="CHC44" s="236"/>
      <c r="CHD44" s="236"/>
      <c r="CHE44" s="236"/>
      <c r="CHF44" s="236"/>
      <c r="CHG44" s="236"/>
      <c r="CHH44" s="236"/>
      <c r="CHI44" s="236"/>
      <c r="CHJ44" s="236"/>
      <c r="CHK44" s="236"/>
      <c r="CHL44" s="236"/>
      <c r="CHM44" s="236"/>
      <c r="CHN44" s="236"/>
      <c r="CHO44" s="236"/>
      <c r="CHP44" s="236"/>
      <c r="CHQ44" s="236"/>
      <c r="CHR44" s="236"/>
      <c r="CHS44" s="236"/>
      <c r="CHT44" s="236"/>
      <c r="CHU44" s="236"/>
      <c r="CHV44" s="236"/>
      <c r="CHW44" s="236"/>
      <c r="CHX44" s="236"/>
      <c r="CHY44" s="236"/>
      <c r="CHZ44" s="236"/>
      <c r="CIA44" s="236"/>
      <c r="CIB44" s="236"/>
      <c r="CIC44" s="236"/>
      <c r="CID44" s="236"/>
      <c r="CIE44" s="236"/>
      <c r="CIF44" s="236"/>
      <c r="CIG44" s="236"/>
      <c r="CIH44" s="236"/>
      <c r="CII44" s="236"/>
      <c r="CIJ44" s="236"/>
      <c r="CIK44" s="236"/>
      <c r="CIL44" s="236"/>
      <c r="CIM44" s="236"/>
      <c r="CIN44" s="236"/>
      <c r="CIO44" s="236"/>
      <c r="CIP44" s="236"/>
      <c r="CIQ44" s="236"/>
      <c r="CIR44" s="236"/>
      <c r="CIS44" s="236"/>
      <c r="CIT44" s="236"/>
      <c r="CIU44" s="236"/>
      <c r="CIV44" s="236"/>
      <c r="CIW44" s="236"/>
      <c r="CIX44" s="236"/>
      <c r="CIY44" s="236"/>
      <c r="CIZ44" s="236"/>
      <c r="CJA44" s="236"/>
      <c r="CJB44" s="236"/>
      <c r="CJC44" s="236"/>
      <c r="CJD44" s="236"/>
      <c r="CJE44" s="236"/>
      <c r="CJF44" s="236"/>
      <c r="CJG44" s="236"/>
      <c r="CJH44" s="236"/>
      <c r="CJI44" s="236"/>
      <c r="CJJ44" s="236"/>
      <c r="CJK44" s="236"/>
      <c r="CJL44" s="236"/>
      <c r="CJM44" s="236"/>
      <c r="CJN44" s="236"/>
      <c r="CJO44" s="236"/>
      <c r="CJP44" s="236"/>
      <c r="CJQ44" s="236"/>
      <c r="CJR44" s="236"/>
      <c r="CJS44" s="236"/>
      <c r="CJT44" s="236"/>
      <c r="CJU44" s="236"/>
      <c r="CJV44" s="236"/>
      <c r="CJW44" s="236"/>
      <c r="CJX44" s="236"/>
      <c r="CJY44" s="236"/>
      <c r="CJZ44" s="236"/>
      <c r="CKA44" s="236"/>
      <c r="CKB44" s="236"/>
      <c r="CKC44" s="236"/>
      <c r="CKD44" s="236"/>
      <c r="CKE44" s="236"/>
      <c r="CKF44" s="236"/>
      <c r="CKG44" s="236"/>
      <c r="CKH44" s="236"/>
      <c r="CKI44" s="236"/>
      <c r="CKJ44" s="236"/>
      <c r="CKK44" s="236"/>
      <c r="CKL44" s="236"/>
      <c r="CKM44" s="236"/>
      <c r="CKN44" s="236"/>
      <c r="CKO44" s="236"/>
      <c r="CKP44" s="236"/>
      <c r="CKQ44" s="236"/>
      <c r="CKR44" s="236"/>
      <c r="CKS44" s="236"/>
      <c r="CKT44" s="236"/>
      <c r="CKU44" s="236"/>
      <c r="CKV44" s="236"/>
      <c r="CKW44" s="236"/>
      <c r="CKX44" s="236"/>
      <c r="CKY44" s="236"/>
      <c r="CKZ44" s="236"/>
      <c r="CLA44" s="236"/>
      <c r="CLB44" s="236"/>
      <c r="CLC44" s="236"/>
      <c r="CLD44" s="236"/>
      <c r="CLE44" s="236"/>
      <c r="CLF44" s="236"/>
      <c r="CLG44" s="236"/>
      <c r="CLH44" s="236"/>
      <c r="CLI44" s="236"/>
      <c r="CLJ44" s="236"/>
      <c r="CLK44" s="236"/>
      <c r="CLL44" s="236"/>
      <c r="CLM44" s="236"/>
      <c r="CLN44" s="236"/>
      <c r="CLO44" s="236"/>
      <c r="CLP44" s="236"/>
      <c r="CLQ44" s="236"/>
      <c r="CLR44" s="236"/>
      <c r="CLS44" s="236"/>
      <c r="CLT44" s="236"/>
      <c r="CLU44" s="236"/>
      <c r="CLV44" s="236"/>
      <c r="CLW44" s="236"/>
      <c r="CLX44" s="236"/>
      <c r="CLY44" s="236"/>
      <c r="CLZ44" s="236"/>
      <c r="CMA44" s="236"/>
      <c r="CMB44" s="236"/>
      <c r="CMC44" s="236"/>
      <c r="CMD44" s="236"/>
      <c r="CME44" s="236"/>
      <c r="CMF44" s="236"/>
      <c r="CMG44" s="236"/>
      <c r="CMH44" s="236"/>
      <c r="CMI44" s="236"/>
      <c r="CMJ44" s="236"/>
      <c r="CMK44" s="236"/>
      <c r="CML44" s="236"/>
      <c r="CMM44" s="236"/>
      <c r="CMN44" s="236"/>
      <c r="CMO44" s="236"/>
      <c r="CMP44" s="236"/>
      <c r="CMQ44" s="236"/>
      <c r="CMR44" s="236"/>
      <c r="CMS44" s="236"/>
      <c r="CMT44" s="236"/>
      <c r="CMU44" s="236"/>
      <c r="CMV44" s="236"/>
      <c r="CMW44" s="236"/>
      <c r="CMX44" s="236"/>
      <c r="CMY44" s="236"/>
      <c r="CMZ44" s="236"/>
      <c r="CNA44" s="236"/>
      <c r="CNB44" s="236"/>
      <c r="CNC44" s="236"/>
      <c r="CND44" s="236"/>
      <c r="CNE44" s="236"/>
      <c r="CNF44" s="236"/>
      <c r="CNG44" s="236"/>
      <c r="CNH44" s="236"/>
      <c r="CNI44" s="236"/>
      <c r="CNJ44" s="236"/>
      <c r="CNK44" s="236"/>
      <c r="CNL44" s="236"/>
      <c r="CNM44" s="236"/>
      <c r="CNN44" s="236"/>
      <c r="CNO44" s="236"/>
      <c r="CNP44" s="236"/>
      <c r="CNQ44" s="236"/>
      <c r="CNR44" s="236"/>
      <c r="CNS44" s="236"/>
      <c r="CNT44" s="236"/>
      <c r="CNU44" s="236"/>
      <c r="CNV44" s="236"/>
      <c r="CNW44" s="236"/>
      <c r="CNX44" s="236"/>
      <c r="CNY44" s="236"/>
      <c r="CNZ44" s="236"/>
      <c r="COA44" s="236"/>
      <c r="COB44" s="236"/>
      <c r="COC44" s="236"/>
      <c r="COD44" s="236"/>
      <c r="COE44" s="236"/>
      <c r="COF44" s="236"/>
      <c r="COG44" s="236"/>
      <c r="COH44" s="236"/>
      <c r="COI44" s="236"/>
      <c r="COJ44" s="236"/>
      <c r="COK44" s="236"/>
      <c r="COL44" s="236"/>
      <c r="COM44" s="236"/>
      <c r="CON44" s="236"/>
      <c r="COO44" s="236"/>
      <c r="COP44" s="236"/>
      <c r="COQ44" s="236"/>
      <c r="COR44" s="236"/>
      <c r="COS44" s="236"/>
      <c r="COT44" s="236"/>
      <c r="COU44" s="236"/>
      <c r="COV44" s="236"/>
      <c r="COW44" s="236"/>
      <c r="COX44" s="236"/>
      <c r="COY44" s="236"/>
      <c r="COZ44" s="236"/>
      <c r="CPA44" s="236"/>
      <c r="CPB44" s="236"/>
      <c r="CPC44" s="236"/>
      <c r="CPD44" s="236"/>
      <c r="CPE44" s="236"/>
      <c r="CPF44" s="236"/>
      <c r="CPG44" s="236"/>
      <c r="CPH44" s="236"/>
      <c r="CPI44" s="236"/>
      <c r="CPJ44" s="236"/>
      <c r="CPK44" s="236"/>
      <c r="CPL44" s="236"/>
      <c r="CPM44" s="236"/>
      <c r="CPN44" s="236"/>
      <c r="CPO44" s="236"/>
      <c r="CPP44" s="236"/>
      <c r="CPQ44" s="236"/>
      <c r="CPR44" s="236"/>
      <c r="CPS44" s="236"/>
      <c r="CPT44" s="236"/>
      <c r="CPU44" s="236"/>
      <c r="CPV44" s="236"/>
      <c r="CPW44" s="236"/>
      <c r="CPX44" s="236"/>
      <c r="CPY44" s="236"/>
      <c r="CPZ44" s="236"/>
      <c r="CQA44" s="236"/>
      <c r="CQB44" s="236"/>
      <c r="CQC44" s="236"/>
      <c r="CQD44" s="236"/>
      <c r="CQE44" s="236"/>
      <c r="CQF44" s="236"/>
      <c r="CQG44" s="236"/>
      <c r="CQH44" s="236"/>
      <c r="CQI44" s="236"/>
      <c r="CQJ44" s="236"/>
      <c r="CQK44" s="236"/>
      <c r="CQL44" s="236"/>
      <c r="CQM44" s="236"/>
      <c r="CQN44" s="236"/>
      <c r="CQO44" s="236"/>
      <c r="CQP44" s="236"/>
      <c r="CQQ44" s="236"/>
      <c r="CQR44" s="236"/>
      <c r="CQS44" s="236"/>
      <c r="CQT44" s="236"/>
      <c r="CQU44" s="236"/>
      <c r="CQV44" s="236"/>
      <c r="CQW44" s="236"/>
      <c r="CQX44" s="236"/>
      <c r="CQY44" s="236"/>
      <c r="CQZ44" s="236"/>
      <c r="CRA44" s="236"/>
      <c r="CRB44" s="236"/>
      <c r="CRC44" s="236"/>
      <c r="CRD44" s="236"/>
      <c r="CRE44" s="236"/>
      <c r="CRF44" s="236"/>
      <c r="CRG44" s="236"/>
      <c r="CRH44" s="236"/>
      <c r="CRI44" s="236"/>
      <c r="CRJ44" s="236"/>
      <c r="CRK44" s="236"/>
      <c r="CRL44" s="236"/>
      <c r="CRM44" s="236"/>
      <c r="CRN44" s="236"/>
      <c r="CRO44" s="236"/>
      <c r="CRP44" s="236"/>
      <c r="CRQ44" s="236"/>
      <c r="CRR44" s="236"/>
      <c r="CRS44" s="236"/>
      <c r="CRT44" s="236"/>
      <c r="CRU44" s="236"/>
      <c r="CRV44" s="236"/>
      <c r="CRW44" s="236"/>
      <c r="CRX44" s="236"/>
      <c r="CRY44" s="236"/>
      <c r="CRZ44" s="236"/>
      <c r="CSA44" s="236"/>
      <c r="CSB44" s="236"/>
      <c r="CSC44" s="236"/>
      <c r="CSD44" s="236"/>
      <c r="CSE44" s="236"/>
      <c r="CSF44" s="236"/>
      <c r="CSG44" s="236"/>
      <c r="CSH44" s="236"/>
      <c r="CSI44" s="236"/>
      <c r="CSJ44" s="236"/>
      <c r="CSK44" s="236"/>
      <c r="CSL44" s="236"/>
      <c r="CSM44" s="236"/>
      <c r="CSN44" s="236"/>
      <c r="CSO44" s="236"/>
      <c r="CSP44" s="236"/>
      <c r="CSQ44" s="236"/>
      <c r="CSR44" s="236"/>
      <c r="CSS44" s="236"/>
      <c r="CST44" s="236"/>
      <c r="CSU44" s="236"/>
      <c r="CSV44" s="236"/>
      <c r="CSW44" s="236"/>
      <c r="CSX44" s="236"/>
      <c r="CSY44" s="236"/>
      <c r="CSZ44" s="236"/>
      <c r="CTA44" s="236"/>
      <c r="CTB44" s="236"/>
      <c r="CTC44" s="236"/>
      <c r="CTD44" s="236"/>
      <c r="CTE44" s="236"/>
      <c r="CTF44" s="236"/>
      <c r="CTG44" s="236"/>
      <c r="CTH44" s="236"/>
      <c r="CTI44" s="236"/>
      <c r="CTJ44" s="236"/>
      <c r="CTK44" s="236"/>
      <c r="CTL44" s="236"/>
      <c r="CTM44" s="236"/>
      <c r="CTN44" s="236"/>
      <c r="CTO44" s="236"/>
      <c r="CTP44" s="236"/>
      <c r="CTQ44" s="236"/>
      <c r="CTR44" s="236"/>
      <c r="CTS44" s="236"/>
      <c r="CTT44" s="236"/>
      <c r="CTU44" s="236"/>
      <c r="CTV44" s="236"/>
      <c r="CTW44" s="236"/>
      <c r="CTX44" s="236"/>
      <c r="CTY44" s="236"/>
      <c r="CTZ44" s="236"/>
      <c r="CUA44" s="236"/>
      <c r="CUB44" s="236"/>
      <c r="CUC44" s="236"/>
      <c r="CUD44" s="236"/>
      <c r="CUE44" s="236"/>
      <c r="CUF44" s="236"/>
      <c r="CUG44" s="236"/>
      <c r="CUH44" s="236"/>
      <c r="CUI44" s="236"/>
      <c r="CUJ44" s="236"/>
      <c r="CUK44" s="236"/>
      <c r="CUL44" s="236"/>
      <c r="CUM44" s="236"/>
      <c r="CUN44" s="236"/>
      <c r="CUO44" s="236"/>
      <c r="CUP44" s="236"/>
      <c r="CUQ44" s="236"/>
      <c r="CUR44" s="236"/>
      <c r="CUS44" s="236"/>
      <c r="CUT44" s="236"/>
      <c r="CUU44" s="236"/>
      <c r="CUV44" s="236"/>
      <c r="CUW44" s="236"/>
      <c r="CUX44" s="236"/>
      <c r="CUY44" s="236"/>
      <c r="CUZ44" s="236"/>
      <c r="CVA44" s="236"/>
      <c r="CVB44" s="236"/>
      <c r="CVC44" s="236"/>
      <c r="CVD44" s="236"/>
      <c r="CVE44" s="236"/>
      <c r="CVF44" s="236"/>
      <c r="CVG44" s="236"/>
      <c r="CVH44" s="236"/>
      <c r="CVI44" s="236"/>
      <c r="CVJ44" s="236"/>
      <c r="CVK44" s="236"/>
      <c r="CVL44" s="236"/>
      <c r="CVM44" s="236"/>
      <c r="CVN44" s="236"/>
      <c r="CVO44" s="236"/>
      <c r="CVP44" s="236"/>
      <c r="CVQ44" s="236"/>
      <c r="CVR44" s="236"/>
      <c r="CVS44" s="236"/>
      <c r="CVT44" s="236"/>
      <c r="CVU44" s="236"/>
      <c r="CVV44" s="236"/>
      <c r="CVW44" s="236"/>
      <c r="CVX44" s="236"/>
      <c r="CVY44" s="236"/>
      <c r="CVZ44" s="236"/>
      <c r="CWA44" s="236"/>
      <c r="CWB44" s="236"/>
      <c r="CWC44" s="236"/>
      <c r="CWD44" s="236"/>
      <c r="CWE44" s="236"/>
      <c r="CWF44" s="236"/>
      <c r="CWG44" s="236"/>
      <c r="CWH44" s="236"/>
      <c r="CWI44" s="236"/>
      <c r="CWJ44" s="236"/>
      <c r="CWK44" s="236"/>
      <c r="CWL44" s="236"/>
      <c r="CWM44" s="236"/>
      <c r="CWN44" s="236"/>
      <c r="CWO44" s="236"/>
      <c r="CWP44" s="236"/>
      <c r="CWQ44" s="236"/>
      <c r="CWR44" s="236"/>
      <c r="CWS44" s="236"/>
      <c r="CWT44" s="236"/>
      <c r="CWU44" s="236"/>
      <c r="CWV44" s="236"/>
      <c r="CWW44" s="236"/>
      <c r="CWX44" s="236"/>
      <c r="CWY44" s="236"/>
      <c r="CWZ44" s="236"/>
      <c r="CXA44" s="236"/>
      <c r="CXB44" s="236"/>
      <c r="CXC44" s="236"/>
      <c r="CXD44" s="236"/>
      <c r="CXE44" s="236"/>
      <c r="CXF44" s="236"/>
      <c r="CXG44" s="236"/>
      <c r="CXH44" s="236"/>
      <c r="CXI44" s="236"/>
      <c r="CXJ44" s="236"/>
      <c r="CXK44" s="236"/>
      <c r="CXL44" s="236"/>
      <c r="CXM44" s="236"/>
      <c r="CXN44" s="236"/>
      <c r="CXO44" s="236"/>
      <c r="CXP44" s="236"/>
      <c r="CXQ44" s="236"/>
      <c r="CXR44" s="236"/>
      <c r="CXS44" s="236"/>
      <c r="CXT44" s="236"/>
      <c r="CXU44" s="236"/>
      <c r="CXV44" s="236"/>
      <c r="CXW44" s="236"/>
      <c r="CXX44" s="236"/>
      <c r="CXY44" s="236"/>
      <c r="CXZ44" s="236"/>
      <c r="CYA44" s="236"/>
      <c r="CYB44" s="236"/>
      <c r="CYC44" s="236"/>
      <c r="CYD44" s="236"/>
      <c r="CYE44" s="236"/>
      <c r="CYF44" s="236"/>
      <c r="CYG44" s="236"/>
      <c r="CYH44" s="236"/>
      <c r="CYI44" s="236"/>
      <c r="CYJ44" s="236"/>
      <c r="CYK44" s="236"/>
      <c r="CYL44" s="236"/>
      <c r="CYM44" s="236"/>
      <c r="CYN44" s="236"/>
      <c r="CYO44" s="236"/>
      <c r="CYP44" s="236"/>
      <c r="CYQ44" s="236"/>
      <c r="CYR44" s="236"/>
      <c r="CYS44" s="236"/>
      <c r="CYT44" s="236"/>
      <c r="CYU44" s="236"/>
      <c r="CYV44" s="236"/>
      <c r="CYW44" s="236"/>
      <c r="CYX44" s="236"/>
      <c r="CYY44" s="236"/>
      <c r="CYZ44" s="236"/>
      <c r="CZA44" s="236"/>
      <c r="CZB44" s="236"/>
      <c r="CZC44" s="236"/>
      <c r="CZD44" s="236"/>
      <c r="CZE44" s="236"/>
      <c r="CZF44" s="236"/>
      <c r="CZG44" s="236"/>
      <c r="CZH44" s="236"/>
      <c r="CZI44" s="236"/>
      <c r="CZJ44" s="236"/>
      <c r="CZK44" s="236"/>
      <c r="CZL44" s="236"/>
      <c r="CZM44" s="236"/>
      <c r="CZN44" s="236"/>
      <c r="CZO44" s="236"/>
      <c r="CZP44" s="236"/>
      <c r="CZQ44" s="236"/>
      <c r="CZR44" s="236"/>
      <c r="CZS44" s="236"/>
      <c r="CZT44" s="236"/>
      <c r="CZU44" s="236"/>
      <c r="CZV44" s="236"/>
      <c r="CZW44" s="236"/>
      <c r="CZX44" s="236"/>
      <c r="CZY44" s="236"/>
      <c r="CZZ44" s="236"/>
      <c r="DAA44" s="236"/>
      <c r="DAB44" s="236"/>
      <c r="DAC44" s="236"/>
      <c r="DAD44" s="236"/>
      <c r="DAE44" s="236"/>
      <c r="DAF44" s="236"/>
      <c r="DAG44" s="236"/>
      <c r="DAH44" s="236"/>
      <c r="DAI44" s="236"/>
      <c r="DAJ44" s="236"/>
      <c r="DAK44" s="236"/>
      <c r="DAL44" s="236"/>
      <c r="DAM44" s="236"/>
      <c r="DAN44" s="236"/>
      <c r="DAO44" s="236"/>
      <c r="DAP44" s="236"/>
      <c r="DAQ44" s="236"/>
      <c r="DAR44" s="236"/>
      <c r="DAS44" s="236"/>
      <c r="DAT44" s="236"/>
      <c r="DAU44" s="236"/>
      <c r="DAV44" s="236"/>
      <c r="DAW44" s="236"/>
      <c r="DAX44" s="236"/>
      <c r="DAY44" s="236"/>
      <c r="DAZ44" s="236"/>
      <c r="DBA44" s="236"/>
      <c r="DBB44" s="236"/>
      <c r="DBC44" s="236"/>
      <c r="DBD44" s="236"/>
      <c r="DBE44" s="236"/>
      <c r="DBF44" s="236"/>
      <c r="DBG44" s="236"/>
      <c r="DBH44" s="236"/>
      <c r="DBI44" s="236"/>
      <c r="DBJ44" s="236"/>
      <c r="DBK44" s="236"/>
      <c r="DBL44" s="236"/>
      <c r="DBM44" s="236"/>
      <c r="DBN44" s="236"/>
      <c r="DBO44" s="236"/>
      <c r="DBP44" s="236"/>
      <c r="DBQ44" s="236"/>
      <c r="DBR44" s="236"/>
      <c r="DBS44" s="236"/>
      <c r="DBT44" s="236"/>
      <c r="DBU44" s="236"/>
      <c r="DBV44" s="236"/>
      <c r="DBW44" s="236"/>
      <c r="DBX44" s="236"/>
      <c r="DBY44" s="236"/>
      <c r="DBZ44" s="236"/>
      <c r="DCA44" s="236"/>
      <c r="DCB44" s="236"/>
      <c r="DCC44" s="236"/>
      <c r="DCD44" s="236"/>
      <c r="DCE44" s="236"/>
      <c r="DCF44" s="236"/>
      <c r="DCG44" s="236"/>
      <c r="DCH44" s="236"/>
      <c r="DCI44" s="236"/>
      <c r="DCJ44" s="236"/>
      <c r="DCK44" s="236"/>
      <c r="DCL44" s="236"/>
      <c r="DCM44" s="236"/>
      <c r="DCN44" s="236"/>
      <c r="DCO44" s="236"/>
      <c r="DCP44" s="236"/>
      <c r="DCQ44" s="236"/>
      <c r="DCR44" s="236"/>
      <c r="DCS44" s="236"/>
      <c r="DCT44" s="236"/>
      <c r="DCU44" s="236"/>
      <c r="DCV44" s="236"/>
      <c r="DCW44" s="236"/>
      <c r="DCX44" s="236"/>
      <c r="DCY44" s="236"/>
      <c r="DCZ44" s="236"/>
      <c r="DDA44" s="236"/>
      <c r="DDB44" s="236"/>
      <c r="DDC44" s="236"/>
      <c r="DDD44" s="236"/>
      <c r="DDE44" s="236"/>
      <c r="DDF44" s="236"/>
      <c r="DDG44" s="236"/>
      <c r="DDH44" s="236"/>
      <c r="DDI44" s="236"/>
      <c r="DDJ44" s="236"/>
      <c r="DDK44" s="236"/>
      <c r="DDL44" s="236"/>
      <c r="DDM44" s="236"/>
      <c r="DDN44" s="236"/>
      <c r="DDO44" s="236"/>
      <c r="DDP44" s="236"/>
      <c r="DDQ44" s="236"/>
      <c r="DDR44" s="236"/>
      <c r="DDS44" s="236"/>
      <c r="DDT44" s="236"/>
      <c r="DDU44" s="236"/>
      <c r="DDV44" s="236"/>
      <c r="DDW44" s="236"/>
      <c r="DDX44" s="236"/>
      <c r="DDY44" s="236"/>
      <c r="DDZ44" s="236"/>
      <c r="DEA44" s="236"/>
      <c r="DEB44" s="236"/>
      <c r="DEC44" s="236"/>
      <c r="DED44" s="236"/>
      <c r="DEE44" s="236"/>
      <c r="DEF44" s="236"/>
      <c r="DEG44" s="236"/>
      <c r="DEH44" s="236"/>
      <c r="DEI44" s="236"/>
      <c r="DEJ44" s="236"/>
      <c r="DEK44" s="236"/>
      <c r="DEL44" s="236"/>
      <c r="DEM44" s="236"/>
      <c r="DEN44" s="236"/>
      <c r="DEO44" s="236"/>
      <c r="DEP44" s="236"/>
      <c r="DEQ44" s="236"/>
      <c r="DER44" s="236"/>
      <c r="DES44" s="236"/>
      <c r="DET44" s="236"/>
      <c r="DEU44" s="236"/>
      <c r="DEV44" s="236"/>
      <c r="DEW44" s="236"/>
      <c r="DEX44" s="236"/>
      <c r="DEY44" s="236"/>
      <c r="DEZ44" s="236"/>
      <c r="DFA44" s="236"/>
      <c r="DFB44" s="236"/>
      <c r="DFC44" s="236"/>
      <c r="DFD44" s="236"/>
      <c r="DFE44" s="236"/>
      <c r="DFF44" s="236"/>
      <c r="DFG44" s="236"/>
      <c r="DFH44" s="236"/>
      <c r="DFI44" s="236"/>
      <c r="DFJ44" s="236"/>
      <c r="DFK44" s="236"/>
      <c r="DFL44" s="236"/>
      <c r="DFM44" s="236"/>
      <c r="DFN44" s="236"/>
      <c r="DFO44" s="236"/>
      <c r="DFP44" s="236"/>
      <c r="DFQ44" s="236"/>
      <c r="DFR44" s="236"/>
      <c r="DFS44" s="236"/>
      <c r="DFT44" s="236"/>
      <c r="DFU44" s="236"/>
      <c r="DFV44" s="236"/>
      <c r="DFW44" s="236"/>
      <c r="DFX44" s="236"/>
      <c r="DFY44" s="236"/>
      <c r="DFZ44" s="236"/>
      <c r="DGA44" s="236"/>
      <c r="DGB44" s="236"/>
      <c r="DGC44" s="236"/>
      <c r="DGD44" s="236"/>
      <c r="DGE44" s="236"/>
      <c r="DGF44" s="236"/>
      <c r="DGG44" s="236"/>
      <c r="DGH44" s="236"/>
      <c r="DGI44" s="236"/>
      <c r="DGJ44" s="236"/>
      <c r="DGK44" s="236"/>
      <c r="DGL44" s="236"/>
      <c r="DGM44" s="236"/>
      <c r="DGN44" s="236"/>
      <c r="DGO44" s="236"/>
      <c r="DGP44" s="236"/>
      <c r="DGQ44" s="236"/>
      <c r="DGR44" s="236"/>
      <c r="DGS44" s="236"/>
      <c r="DGT44" s="236"/>
      <c r="DGU44" s="236"/>
      <c r="DGV44" s="236"/>
      <c r="DGW44" s="236"/>
      <c r="DGX44" s="236"/>
      <c r="DGY44" s="236"/>
      <c r="DGZ44" s="236"/>
      <c r="DHA44" s="236"/>
      <c r="DHB44" s="236"/>
      <c r="DHC44" s="236"/>
      <c r="DHD44" s="236"/>
      <c r="DHE44" s="236"/>
      <c r="DHF44" s="236"/>
      <c r="DHG44" s="236"/>
      <c r="DHH44" s="236"/>
      <c r="DHI44" s="236"/>
      <c r="DHJ44" s="236"/>
      <c r="DHK44" s="236"/>
      <c r="DHL44" s="236"/>
      <c r="DHM44" s="236"/>
      <c r="DHN44" s="236"/>
      <c r="DHO44" s="236"/>
      <c r="DHP44" s="236"/>
      <c r="DHQ44" s="236"/>
      <c r="DHR44" s="236"/>
      <c r="DHS44" s="236"/>
      <c r="DHT44" s="236"/>
      <c r="DHU44" s="236"/>
      <c r="DHV44" s="236"/>
      <c r="DHW44" s="236"/>
      <c r="DHX44" s="236"/>
      <c r="DHY44" s="236"/>
      <c r="DHZ44" s="236"/>
      <c r="DIA44" s="236"/>
      <c r="DIB44" s="236"/>
      <c r="DIC44" s="236"/>
      <c r="DID44" s="236"/>
      <c r="DIE44" s="236"/>
      <c r="DIF44" s="236"/>
      <c r="DIG44" s="236"/>
      <c r="DIH44" s="236"/>
      <c r="DII44" s="236"/>
      <c r="DIJ44" s="236"/>
      <c r="DIK44" s="236"/>
      <c r="DIL44" s="236"/>
      <c r="DIM44" s="236"/>
      <c r="DIN44" s="236"/>
      <c r="DIO44" s="236"/>
      <c r="DIP44" s="236"/>
      <c r="DIQ44" s="236"/>
      <c r="DIR44" s="236"/>
      <c r="DIS44" s="236"/>
      <c r="DIT44" s="236"/>
      <c r="DIU44" s="236"/>
      <c r="DIV44" s="236"/>
      <c r="DIW44" s="236"/>
      <c r="DIX44" s="236"/>
      <c r="DIY44" s="236"/>
      <c r="DIZ44" s="236"/>
      <c r="DJA44" s="236"/>
      <c r="DJB44" s="236"/>
      <c r="DJC44" s="236"/>
      <c r="DJD44" s="236"/>
      <c r="DJE44" s="236"/>
      <c r="DJF44" s="236"/>
      <c r="DJG44" s="236"/>
      <c r="DJH44" s="236"/>
      <c r="DJI44" s="236"/>
      <c r="DJJ44" s="236"/>
      <c r="DJK44" s="236"/>
      <c r="DJL44" s="236"/>
      <c r="DJM44" s="236"/>
      <c r="DJN44" s="236"/>
      <c r="DJO44" s="236"/>
      <c r="DJP44" s="236"/>
      <c r="DJQ44" s="236"/>
      <c r="DJR44" s="236"/>
      <c r="DJS44" s="236"/>
      <c r="DJT44" s="236"/>
      <c r="DJU44" s="236"/>
      <c r="DJV44" s="236"/>
      <c r="DJW44" s="236"/>
      <c r="DJX44" s="236"/>
      <c r="DJY44" s="236"/>
      <c r="DJZ44" s="236"/>
      <c r="DKA44" s="236"/>
      <c r="DKB44" s="236"/>
      <c r="DKC44" s="236"/>
      <c r="DKD44" s="236"/>
      <c r="DKE44" s="236"/>
      <c r="DKF44" s="236"/>
      <c r="DKG44" s="236"/>
      <c r="DKH44" s="236"/>
      <c r="DKI44" s="236"/>
      <c r="DKJ44" s="236"/>
      <c r="DKK44" s="236"/>
      <c r="DKL44" s="236"/>
      <c r="DKM44" s="236"/>
      <c r="DKN44" s="236"/>
      <c r="DKO44" s="236"/>
      <c r="DKP44" s="236"/>
      <c r="DKQ44" s="236"/>
      <c r="DKR44" s="236"/>
      <c r="DKS44" s="236"/>
      <c r="DKT44" s="236"/>
      <c r="DKU44" s="236"/>
      <c r="DKV44" s="236"/>
      <c r="DKW44" s="236"/>
      <c r="DKX44" s="236"/>
      <c r="DKY44" s="236"/>
      <c r="DKZ44" s="236"/>
      <c r="DLA44" s="236"/>
      <c r="DLB44" s="236"/>
      <c r="DLC44" s="236"/>
      <c r="DLD44" s="236"/>
      <c r="DLE44" s="236"/>
      <c r="DLF44" s="236"/>
      <c r="DLG44" s="236"/>
      <c r="DLH44" s="236"/>
      <c r="DLI44" s="236"/>
      <c r="DLJ44" s="236"/>
      <c r="DLK44" s="236"/>
      <c r="DLL44" s="236"/>
      <c r="DLM44" s="236"/>
      <c r="DLN44" s="236"/>
      <c r="DLO44" s="236"/>
      <c r="DLP44" s="236"/>
      <c r="DLQ44" s="236"/>
      <c r="DLR44" s="236"/>
      <c r="DLS44" s="236"/>
      <c r="DLT44" s="236"/>
      <c r="DLU44" s="236"/>
      <c r="DLV44" s="236"/>
      <c r="DLW44" s="236"/>
      <c r="DLX44" s="236"/>
      <c r="DLY44" s="236"/>
      <c r="DLZ44" s="236"/>
      <c r="DMA44" s="236"/>
      <c r="DMB44" s="236"/>
      <c r="DMC44" s="236"/>
      <c r="DMD44" s="236"/>
      <c r="DME44" s="236"/>
      <c r="DMF44" s="236"/>
      <c r="DMG44" s="236"/>
      <c r="DMH44" s="236"/>
      <c r="DMI44" s="236"/>
      <c r="DMJ44" s="236"/>
      <c r="DMK44" s="236"/>
      <c r="DML44" s="236"/>
      <c r="DMM44" s="236"/>
      <c r="DMN44" s="236"/>
      <c r="DMO44" s="236"/>
      <c r="DMP44" s="236"/>
      <c r="DMQ44" s="236"/>
      <c r="DMR44" s="236"/>
      <c r="DMS44" s="236"/>
      <c r="DMT44" s="236"/>
      <c r="DMU44" s="236"/>
      <c r="DMV44" s="236"/>
      <c r="DMW44" s="236"/>
      <c r="DMX44" s="236"/>
      <c r="DMY44" s="236"/>
      <c r="DMZ44" s="236"/>
      <c r="DNA44" s="236"/>
      <c r="DNB44" s="236"/>
      <c r="DNC44" s="236"/>
      <c r="DND44" s="236"/>
      <c r="DNE44" s="236"/>
      <c r="DNF44" s="236"/>
      <c r="DNG44" s="236"/>
      <c r="DNH44" s="236"/>
      <c r="DNI44" s="236"/>
      <c r="DNJ44" s="236"/>
      <c r="DNK44" s="236"/>
      <c r="DNL44" s="236"/>
      <c r="DNM44" s="236"/>
      <c r="DNN44" s="236"/>
      <c r="DNO44" s="236"/>
      <c r="DNP44" s="236"/>
      <c r="DNQ44" s="236"/>
      <c r="DNR44" s="236"/>
      <c r="DNS44" s="236"/>
      <c r="DNT44" s="236"/>
      <c r="DNU44" s="236"/>
      <c r="DNV44" s="236"/>
      <c r="DNW44" s="236"/>
      <c r="DNX44" s="236"/>
      <c r="DNY44" s="236"/>
      <c r="DNZ44" s="236"/>
      <c r="DOA44" s="236"/>
      <c r="DOB44" s="236"/>
      <c r="DOC44" s="236"/>
      <c r="DOD44" s="236"/>
      <c r="DOE44" s="236"/>
      <c r="DOF44" s="236"/>
      <c r="DOG44" s="236"/>
      <c r="DOH44" s="236"/>
      <c r="DOI44" s="236"/>
      <c r="DOJ44" s="236"/>
      <c r="DOK44" s="236"/>
      <c r="DOL44" s="236"/>
      <c r="DOM44" s="236"/>
      <c r="DON44" s="236"/>
      <c r="DOO44" s="236"/>
      <c r="DOP44" s="236"/>
      <c r="DOQ44" s="236"/>
      <c r="DOR44" s="236"/>
      <c r="DOS44" s="236"/>
      <c r="DOT44" s="236"/>
      <c r="DOU44" s="236"/>
      <c r="DOV44" s="236"/>
      <c r="DOW44" s="236"/>
      <c r="DOX44" s="236"/>
      <c r="DOY44" s="236"/>
      <c r="DOZ44" s="236"/>
      <c r="DPA44" s="236"/>
      <c r="DPB44" s="236"/>
      <c r="DPC44" s="236"/>
      <c r="DPD44" s="236"/>
      <c r="DPE44" s="236"/>
      <c r="DPF44" s="236"/>
      <c r="DPG44" s="236"/>
      <c r="DPH44" s="236"/>
      <c r="DPI44" s="236"/>
      <c r="DPJ44" s="236"/>
      <c r="DPK44" s="236"/>
      <c r="DPL44" s="236"/>
      <c r="DPM44" s="236"/>
      <c r="DPN44" s="236"/>
      <c r="DPO44" s="236"/>
      <c r="DPP44" s="236"/>
      <c r="DPQ44" s="236"/>
      <c r="DPR44" s="236"/>
      <c r="DPS44" s="236"/>
      <c r="DPT44" s="236"/>
      <c r="DPU44" s="236"/>
      <c r="DPV44" s="236"/>
      <c r="DPW44" s="236"/>
      <c r="DPX44" s="236"/>
      <c r="DPY44" s="236"/>
      <c r="DPZ44" s="236"/>
      <c r="DQA44" s="236"/>
      <c r="DQB44" s="236"/>
      <c r="DQC44" s="236"/>
      <c r="DQD44" s="236"/>
      <c r="DQE44" s="236"/>
      <c r="DQF44" s="236"/>
      <c r="DQG44" s="236"/>
      <c r="DQH44" s="236"/>
      <c r="DQI44" s="236"/>
      <c r="DQJ44" s="236"/>
      <c r="DQK44" s="236"/>
      <c r="DQL44" s="236"/>
      <c r="DQM44" s="236"/>
      <c r="DQN44" s="236"/>
      <c r="DQO44" s="236"/>
      <c r="DQP44" s="236"/>
      <c r="DQQ44" s="236"/>
      <c r="DQR44" s="236"/>
      <c r="DQS44" s="236"/>
      <c r="DQT44" s="236"/>
      <c r="DQU44" s="236"/>
      <c r="DQV44" s="236"/>
      <c r="DQW44" s="236"/>
      <c r="DQX44" s="236"/>
      <c r="DQY44" s="236"/>
      <c r="DQZ44" s="236"/>
      <c r="DRA44" s="236"/>
      <c r="DRB44" s="236"/>
      <c r="DRC44" s="236"/>
      <c r="DRD44" s="236"/>
      <c r="DRE44" s="236"/>
      <c r="DRF44" s="236"/>
      <c r="DRG44" s="236"/>
      <c r="DRH44" s="236"/>
      <c r="DRI44" s="236"/>
      <c r="DRJ44" s="236"/>
      <c r="DRK44" s="236"/>
      <c r="DRL44" s="236"/>
      <c r="DRM44" s="236"/>
      <c r="DRN44" s="236"/>
      <c r="DRO44" s="236"/>
      <c r="DRP44" s="236"/>
      <c r="DRQ44" s="236"/>
      <c r="DRR44" s="236"/>
      <c r="DRS44" s="236"/>
      <c r="DRT44" s="236"/>
      <c r="DRU44" s="236"/>
      <c r="DRV44" s="236"/>
      <c r="DRW44" s="236"/>
      <c r="DRX44" s="236"/>
      <c r="DRY44" s="236"/>
      <c r="DRZ44" s="236"/>
      <c r="DSA44" s="236"/>
      <c r="DSB44" s="236"/>
      <c r="DSC44" s="236"/>
      <c r="DSD44" s="236"/>
      <c r="DSE44" s="236"/>
      <c r="DSF44" s="236"/>
      <c r="DSG44" s="236"/>
      <c r="DSH44" s="236"/>
      <c r="DSI44" s="236"/>
      <c r="DSJ44" s="236"/>
      <c r="DSK44" s="236"/>
      <c r="DSL44" s="236"/>
      <c r="DSM44" s="236"/>
      <c r="DSN44" s="236"/>
      <c r="DSO44" s="236"/>
      <c r="DSP44" s="236"/>
      <c r="DSQ44" s="236"/>
      <c r="DSR44" s="236"/>
      <c r="DSS44" s="236"/>
      <c r="DST44" s="236"/>
      <c r="DSU44" s="236"/>
      <c r="DSV44" s="236"/>
      <c r="DSW44" s="236"/>
      <c r="DSX44" s="236"/>
      <c r="DSY44" s="236"/>
      <c r="DSZ44" s="236"/>
      <c r="DTA44" s="236"/>
      <c r="DTB44" s="236"/>
      <c r="DTC44" s="236"/>
      <c r="DTD44" s="236"/>
      <c r="DTE44" s="236"/>
      <c r="DTF44" s="236"/>
      <c r="DTG44" s="236"/>
      <c r="DTH44" s="236"/>
      <c r="DTI44" s="236"/>
      <c r="DTJ44" s="236"/>
      <c r="DTK44" s="236"/>
      <c r="DTL44" s="236"/>
      <c r="DTM44" s="236"/>
      <c r="DTN44" s="236"/>
      <c r="DTO44" s="236"/>
      <c r="DTP44" s="236"/>
      <c r="DTQ44" s="236"/>
      <c r="DTR44" s="236"/>
      <c r="DTS44" s="236"/>
      <c r="DTT44" s="236"/>
      <c r="DTU44" s="236"/>
      <c r="DTV44" s="236"/>
      <c r="DTW44" s="236"/>
      <c r="DTX44" s="236"/>
      <c r="DTY44" s="236"/>
      <c r="DTZ44" s="236"/>
      <c r="DUA44" s="236"/>
      <c r="DUB44" s="236"/>
      <c r="DUC44" s="236"/>
      <c r="DUD44" s="236"/>
      <c r="DUE44" s="236"/>
      <c r="DUF44" s="236"/>
      <c r="DUG44" s="236"/>
      <c r="DUH44" s="236"/>
      <c r="DUI44" s="236"/>
      <c r="DUJ44" s="236"/>
      <c r="DUK44" s="236"/>
      <c r="DUL44" s="236"/>
      <c r="DUM44" s="236"/>
      <c r="DUN44" s="236"/>
      <c r="DUO44" s="236"/>
      <c r="DUP44" s="236"/>
      <c r="DUQ44" s="236"/>
      <c r="DUR44" s="236"/>
      <c r="DUS44" s="236"/>
      <c r="DUT44" s="236"/>
      <c r="DUU44" s="236"/>
      <c r="DUV44" s="236"/>
      <c r="DUW44" s="236"/>
      <c r="DUX44" s="236"/>
      <c r="DUY44" s="236"/>
      <c r="DUZ44" s="236"/>
      <c r="DVA44" s="236"/>
      <c r="DVB44" s="236"/>
      <c r="DVC44" s="236"/>
      <c r="DVD44" s="236"/>
      <c r="DVE44" s="236"/>
      <c r="DVF44" s="236"/>
      <c r="DVG44" s="236"/>
      <c r="DVH44" s="236"/>
      <c r="DVI44" s="236"/>
      <c r="DVJ44" s="236"/>
      <c r="DVK44" s="236"/>
      <c r="DVL44" s="236"/>
      <c r="DVM44" s="236"/>
      <c r="DVN44" s="236"/>
      <c r="DVO44" s="236"/>
      <c r="DVP44" s="236"/>
      <c r="DVQ44" s="236"/>
      <c r="DVR44" s="236"/>
      <c r="DVS44" s="236"/>
      <c r="DVT44" s="236"/>
      <c r="DVU44" s="236"/>
      <c r="DVV44" s="236"/>
      <c r="DVW44" s="236"/>
      <c r="DVX44" s="236"/>
      <c r="DVY44" s="236"/>
      <c r="DVZ44" s="236"/>
      <c r="DWA44" s="236"/>
      <c r="DWB44" s="236"/>
      <c r="DWC44" s="236"/>
      <c r="DWD44" s="236"/>
      <c r="DWE44" s="236"/>
      <c r="DWF44" s="236"/>
      <c r="DWG44" s="236"/>
      <c r="DWH44" s="236"/>
      <c r="DWI44" s="236"/>
      <c r="DWJ44" s="236"/>
      <c r="DWK44" s="236"/>
      <c r="DWL44" s="236"/>
      <c r="DWM44" s="236"/>
      <c r="DWN44" s="236"/>
      <c r="DWO44" s="236"/>
      <c r="DWP44" s="236"/>
      <c r="DWQ44" s="236"/>
      <c r="DWR44" s="236"/>
      <c r="DWS44" s="236"/>
      <c r="DWT44" s="236"/>
      <c r="DWU44" s="236"/>
      <c r="DWV44" s="236"/>
      <c r="DWW44" s="236"/>
      <c r="DWX44" s="236"/>
      <c r="DWY44" s="236"/>
      <c r="DWZ44" s="236"/>
      <c r="DXA44" s="236"/>
      <c r="DXB44" s="236"/>
      <c r="DXC44" s="236"/>
      <c r="DXD44" s="236"/>
      <c r="DXE44" s="236"/>
      <c r="DXF44" s="236"/>
      <c r="DXG44" s="236"/>
      <c r="DXH44" s="236"/>
      <c r="DXI44" s="236"/>
      <c r="DXJ44" s="236"/>
      <c r="DXK44" s="236"/>
      <c r="DXL44" s="236"/>
      <c r="DXM44" s="236"/>
      <c r="DXN44" s="236"/>
      <c r="DXO44" s="236"/>
      <c r="DXP44" s="236"/>
      <c r="DXQ44" s="236"/>
      <c r="DXR44" s="236"/>
      <c r="DXS44" s="236"/>
      <c r="DXT44" s="236"/>
      <c r="DXU44" s="236"/>
      <c r="DXV44" s="236"/>
      <c r="DXW44" s="236"/>
      <c r="DXX44" s="236"/>
      <c r="DXY44" s="236"/>
      <c r="DXZ44" s="236"/>
      <c r="DYA44" s="236"/>
      <c r="DYB44" s="236"/>
      <c r="DYC44" s="236"/>
      <c r="DYD44" s="236"/>
      <c r="DYE44" s="236"/>
      <c r="DYF44" s="236"/>
      <c r="DYG44" s="236"/>
      <c r="DYH44" s="236"/>
      <c r="DYI44" s="236"/>
      <c r="DYJ44" s="236"/>
      <c r="DYK44" s="236"/>
      <c r="DYL44" s="236"/>
      <c r="DYM44" s="236"/>
      <c r="DYN44" s="236"/>
      <c r="DYO44" s="236"/>
      <c r="DYP44" s="236"/>
      <c r="DYQ44" s="236"/>
      <c r="DYR44" s="236"/>
      <c r="DYS44" s="236"/>
      <c r="DYT44" s="236"/>
      <c r="DYU44" s="236"/>
      <c r="DYV44" s="236"/>
      <c r="DYW44" s="236"/>
      <c r="DYX44" s="236"/>
      <c r="DYY44" s="236"/>
      <c r="DYZ44" s="236"/>
      <c r="DZA44" s="236"/>
      <c r="DZB44" s="236"/>
      <c r="DZC44" s="236"/>
      <c r="DZD44" s="236"/>
      <c r="DZE44" s="236"/>
      <c r="DZF44" s="236"/>
      <c r="DZG44" s="236"/>
      <c r="DZH44" s="236"/>
      <c r="DZI44" s="236"/>
      <c r="DZJ44" s="236"/>
      <c r="DZK44" s="236"/>
      <c r="DZL44" s="236"/>
      <c r="DZM44" s="236"/>
      <c r="DZN44" s="236"/>
      <c r="DZO44" s="236"/>
      <c r="DZP44" s="236"/>
      <c r="DZQ44" s="236"/>
      <c r="DZR44" s="236"/>
      <c r="DZS44" s="236"/>
      <c r="DZT44" s="236"/>
      <c r="DZU44" s="236"/>
      <c r="DZV44" s="236"/>
      <c r="DZW44" s="236"/>
      <c r="DZX44" s="236"/>
      <c r="DZY44" s="236"/>
      <c r="DZZ44" s="236"/>
      <c r="EAA44" s="236"/>
      <c r="EAB44" s="236"/>
      <c r="EAC44" s="236"/>
      <c r="EAD44" s="236"/>
      <c r="EAE44" s="236"/>
      <c r="EAF44" s="236"/>
      <c r="EAG44" s="236"/>
      <c r="EAH44" s="236"/>
      <c r="EAI44" s="236"/>
      <c r="EAJ44" s="236"/>
      <c r="EAK44" s="236"/>
      <c r="EAL44" s="236"/>
      <c r="EAM44" s="236"/>
      <c r="EAN44" s="236"/>
      <c r="EAO44" s="236"/>
      <c r="EAP44" s="236"/>
      <c r="EAQ44" s="236"/>
      <c r="EAR44" s="236"/>
      <c r="EAS44" s="236"/>
      <c r="EAT44" s="236"/>
      <c r="EAU44" s="236"/>
      <c r="EAV44" s="236"/>
      <c r="EAW44" s="236"/>
      <c r="EAX44" s="236"/>
      <c r="EAY44" s="236"/>
      <c r="EAZ44" s="236"/>
      <c r="EBA44" s="236"/>
      <c r="EBB44" s="236"/>
      <c r="EBC44" s="236"/>
      <c r="EBD44" s="236"/>
      <c r="EBE44" s="236"/>
      <c r="EBF44" s="236"/>
      <c r="EBG44" s="236"/>
      <c r="EBH44" s="236"/>
      <c r="EBI44" s="236"/>
      <c r="EBJ44" s="236"/>
      <c r="EBK44" s="236"/>
      <c r="EBL44" s="236"/>
      <c r="EBM44" s="236"/>
      <c r="EBN44" s="236"/>
      <c r="EBO44" s="236"/>
      <c r="EBP44" s="236"/>
      <c r="EBQ44" s="236"/>
      <c r="EBR44" s="236"/>
      <c r="EBS44" s="236"/>
      <c r="EBT44" s="236"/>
      <c r="EBU44" s="236"/>
      <c r="EBV44" s="236"/>
      <c r="EBW44" s="236"/>
      <c r="EBX44" s="236"/>
      <c r="EBY44" s="236"/>
      <c r="EBZ44" s="236"/>
      <c r="ECA44" s="236"/>
      <c r="ECB44" s="236"/>
      <c r="ECC44" s="236"/>
      <c r="ECD44" s="236"/>
      <c r="ECE44" s="236"/>
      <c r="ECF44" s="236"/>
      <c r="ECG44" s="236"/>
      <c r="ECH44" s="236"/>
      <c r="ECI44" s="236"/>
      <c r="ECJ44" s="236"/>
      <c r="ECK44" s="236"/>
      <c r="ECL44" s="236"/>
      <c r="ECM44" s="236"/>
      <c r="ECN44" s="236"/>
      <c r="ECO44" s="236"/>
      <c r="ECP44" s="236"/>
      <c r="ECQ44" s="236"/>
      <c r="ECR44" s="236"/>
      <c r="ECS44" s="236"/>
      <c r="ECT44" s="236"/>
      <c r="ECU44" s="236"/>
      <c r="ECV44" s="236"/>
      <c r="ECW44" s="236"/>
      <c r="ECX44" s="236"/>
      <c r="ECY44" s="236"/>
      <c r="ECZ44" s="236"/>
      <c r="EDA44" s="236"/>
      <c r="EDB44" s="236"/>
      <c r="EDC44" s="236"/>
      <c r="EDD44" s="236"/>
      <c r="EDE44" s="236"/>
      <c r="EDF44" s="236"/>
      <c r="EDG44" s="236"/>
      <c r="EDH44" s="236"/>
      <c r="EDI44" s="236"/>
      <c r="EDJ44" s="236"/>
      <c r="EDK44" s="236"/>
      <c r="EDL44" s="236"/>
      <c r="EDM44" s="236"/>
      <c r="EDN44" s="236"/>
      <c r="EDO44" s="236"/>
      <c r="EDP44" s="236"/>
      <c r="EDQ44" s="236"/>
      <c r="EDR44" s="236"/>
      <c r="EDS44" s="236"/>
      <c r="EDT44" s="236"/>
      <c r="EDU44" s="236"/>
      <c r="EDV44" s="236"/>
      <c r="EDW44" s="236"/>
      <c r="EDX44" s="236"/>
      <c r="EDY44" s="236"/>
      <c r="EDZ44" s="236"/>
      <c r="EEA44" s="236"/>
      <c r="EEB44" s="236"/>
      <c r="EEC44" s="236"/>
      <c r="EED44" s="236"/>
      <c r="EEE44" s="236"/>
      <c r="EEF44" s="236"/>
      <c r="EEG44" s="236"/>
      <c r="EEH44" s="236"/>
      <c r="EEI44" s="236"/>
      <c r="EEJ44" s="236"/>
      <c r="EEK44" s="236"/>
      <c r="EEL44" s="236"/>
      <c r="EEM44" s="236"/>
      <c r="EEN44" s="236"/>
      <c r="EEO44" s="236"/>
      <c r="EEP44" s="236"/>
      <c r="EEQ44" s="236"/>
      <c r="EER44" s="236"/>
      <c r="EES44" s="236"/>
      <c r="EET44" s="236"/>
      <c r="EEU44" s="236"/>
      <c r="EEV44" s="236"/>
      <c r="EEW44" s="236"/>
      <c r="EEX44" s="236"/>
      <c r="EEY44" s="236"/>
      <c r="EEZ44" s="236"/>
      <c r="EFA44" s="236"/>
      <c r="EFB44" s="236"/>
      <c r="EFC44" s="236"/>
      <c r="EFD44" s="236"/>
      <c r="EFE44" s="236"/>
      <c r="EFF44" s="236"/>
      <c r="EFG44" s="236"/>
      <c r="EFH44" s="236"/>
      <c r="EFI44" s="236"/>
      <c r="EFJ44" s="236"/>
      <c r="EFK44" s="236"/>
      <c r="EFL44" s="236"/>
      <c r="EFM44" s="236"/>
      <c r="EFN44" s="236"/>
      <c r="EFO44" s="236"/>
      <c r="EFP44" s="236"/>
      <c r="EFQ44" s="236"/>
      <c r="EFR44" s="236"/>
      <c r="EFS44" s="236"/>
      <c r="EFT44" s="236"/>
      <c r="EFU44" s="236"/>
      <c r="EFV44" s="236"/>
      <c r="EFW44" s="236"/>
      <c r="EFX44" s="236"/>
      <c r="EFY44" s="236"/>
      <c r="EFZ44" s="236"/>
      <c r="EGA44" s="236"/>
      <c r="EGB44" s="236"/>
      <c r="EGC44" s="236"/>
      <c r="EGD44" s="236"/>
      <c r="EGE44" s="236"/>
      <c r="EGF44" s="236"/>
      <c r="EGG44" s="236"/>
      <c r="EGH44" s="236"/>
      <c r="EGI44" s="236"/>
      <c r="EGJ44" s="236"/>
      <c r="EGK44" s="236"/>
      <c r="EGL44" s="236"/>
      <c r="EGM44" s="236"/>
      <c r="EGN44" s="236"/>
      <c r="EGO44" s="236"/>
      <c r="EGP44" s="236"/>
      <c r="EGQ44" s="236"/>
      <c r="EGR44" s="236"/>
      <c r="EGS44" s="236"/>
      <c r="EGT44" s="236"/>
      <c r="EGU44" s="236"/>
      <c r="EGV44" s="236"/>
      <c r="EGW44" s="236"/>
      <c r="EGX44" s="236"/>
      <c r="EGY44" s="236"/>
      <c r="EGZ44" s="236"/>
      <c r="EHA44" s="236"/>
      <c r="EHB44" s="236"/>
      <c r="EHC44" s="236"/>
      <c r="EHD44" s="236"/>
      <c r="EHE44" s="236"/>
      <c r="EHF44" s="236"/>
      <c r="EHG44" s="236"/>
      <c r="EHH44" s="236"/>
      <c r="EHI44" s="236"/>
      <c r="EHJ44" s="236"/>
      <c r="EHK44" s="236"/>
      <c r="EHL44" s="236"/>
      <c r="EHM44" s="236"/>
      <c r="EHN44" s="236"/>
      <c r="EHO44" s="236"/>
      <c r="EHP44" s="236"/>
      <c r="EHQ44" s="236"/>
      <c r="EHR44" s="236"/>
      <c r="EHS44" s="236"/>
      <c r="EHT44" s="236"/>
      <c r="EHU44" s="236"/>
      <c r="EHV44" s="236"/>
      <c r="EHW44" s="236"/>
      <c r="EHX44" s="236"/>
      <c r="EHY44" s="236"/>
      <c r="EHZ44" s="236"/>
      <c r="EIA44" s="236"/>
      <c r="EIB44" s="236"/>
      <c r="EIC44" s="236"/>
      <c r="EID44" s="236"/>
      <c r="EIE44" s="236"/>
      <c r="EIF44" s="236"/>
      <c r="EIG44" s="236"/>
      <c r="EIH44" s="236"/>
      <c r="EII44" s="236"/>
      <c r="EIJ44" s="236"/>
      <c r="EIK44" s="236"/>
      <c r="EIL44" s="236"/>
      <c r="EIM44" s="236"/>
      <c r="EIN44" s="236"/>
      <c r="EIO44" s="236"/>
      <c r="EIP44" s="236"/>
      <c r="EIQ44" s="236"/>
      <c r="EIR44" s="236"/>
      <c r="EIS44" s="236"/>
      <c r="EIT44" s="236"/>
      <c r="EIU44" s="236"/>
      <c r="EIV44" s="236"/>
      <c r="EIW44" s="236"/>
      <c r="EIX44" s="236"/>
      <c r="EIY44" s="236"/>
      <c r="EIZ44" s="236"/>
      <c r="EJA44" s="236"/>
      <c r="EJB44" s="236"/>
      <c r="EJC44" s="236"/>
      <c r="EJD44" s="236"/>
      <c r="EJE44" s="236"/>
      <c r="EJF44" s="236"/>
      <c r="EJG44" s="236"/>
      <c r="EJH44" s="236"/>
      <c r="EJI44" s="236"/>
      <c r="EJJ44" s="236"/>
      <c r="EJK44" s="236"/>
      <c r="EJL44" s="236"/>
      <c r="EJM44" s="236"/>
      <c r="EJN44" s="236"/>
      <c r="EJO44" s="236"/>
      <c r="EJP44" s="236"/>
      <c r="EJQ44" s="236"/>
      <c r="EJR44" s="236"/>
      <c r="EJS44" s="236"/>
      <c r="EJT44" s="236"/>
      <c r="EJU44" s="236"/>
      <c r="EJV44" s="236"/>
      <c r="EJW44" s="236"/>
      <c r="EJX44" s="236"/>
      <c r="EJY44" s="236"/>
      <c r="EJZ44" s="236"/>
      <c r="EKA44" s="236"/>
      <c r="EKB44" s="236"/>
      <c r="EKC44" s="236"/>
      <c r="EKD44" s="236"/>
      <c r="EKE44" s="236"/>
      <c r="EKF44" s="236"/>
      <c r="EKG44" s="236"/>
      <c r="EKH44" s="236"/>
      <c r="EKI44" s="236"/>
      <c r="EKJ44" s="236"/>
      <c r="EKK44" s="236"/>
      <c r="EKL44" s="236"/>
      <c r="EKM44" s="236"/>
      <c r="EKN44" s="236"/>
      <c r="EKO44" s="236"/>
      <c r="EKP44" s="236"/>
      <c r="EKQ44" s="236"/>
      <c r="EKR44" s="236"/>
      <c r="EKS44" s="236"/>
      <c r="EKT44" s="236"/>
      <c r="EKU44" s="236"/>
      <c r="EKV44" s="236"/>
      <c r="EKW44" s="236"/>
      <c r="EKX44" s="236"/>
      <c r="EKY44" s="236"/>
      <c r="EKZ44" s="236"/>
      <c r="ELA44" s="236"/>
      <c r="ELB44" s="236"/>
      <c r="ELC44" s="236"/>
      <c r="ELD44" s="236"/>
      <c r="ELE44" s="236"/>
      <c r="ELF44" s="236"/>
      <c r="ELG44" s="236"/>
      <c r="ELH44" s="236"/>
      <c r="ELI44" s="236"/>
      <c r="ELJ44" s="236"/>
      <c r="ELK44" s="236"/>
      <c r="ELL44" s="236"/>
      <c r="ELM44" s="236"/>
      <c r="ELN44" s="236"/>
      <c r="ELO44" s="236"/>
      <c r="ELP44" s="236"/>
      <c r="ELQ44" s="236"/>
      <c r="ELR44" s="236"/>
      <c r="ELS44" s="236"/>
      <c r="ELT44" s="236"/>
      <c r="ELU44" s="236"/>
      <c r="ELV44" s="236"/>
      <c r="ELW44" s="236"/>
      <c r="ELX44" s="236"/>
      <c r="ELY44" s="236"/>
      <c r="ELZ44" s="236"/>
      <c r="EMA44" s="236"/>
      <c r="EMB44" s="236"/>
      <c r="EMC44" s="236"/>
      <c r="EMD44" s="236"/>
      <c r="EME44" s="236"/>
      <c r="EMF44" s="236"/>
      <c r="EMG44" s="236"/>
      <c r="EMH44" s="236"/>
      <c r="EMI44" s="236"/>
      <c r="EMJ44" s="236"/>
      <c r="EMK44" s="236"/>
      <c r="EML44" s="236"/>
      <c r="EMM44" s="236"/>
      <c r="EMN44" s="236"/>
      <c r="EMO44" s="236"/>
      <c r="EMP44" s="236"/>
      <c r="EMQ44" s="236"/>
      <c r="EMR44" s="236"/>
      <c r="EMS44" s="236"/>
      <c r="EMT44" s="236"/>
      <c r="EMU44" s="236"/>
      <c r="EMV44" s="236"/>
      <c r="EMW44" s="236"/>
      <c r="EMX44" s="236"/>
      <c r="EMY44" s="236"/>
      <c r="EMZ44" s="236"/>
      <c r="ENA44" s="236"/>
      <c r="ENB44" s="236"/>
      <c r="ENC44" s="236"/>
      <c r="END44" s="236"/>
      <c r="ENE44" s="236"/>
      <c r="ENF44" s="236"/>
      <c r="ENG44" s="236"/>
      <c r="ENH44" s="236"/>
      <c r="ENI44" s="236"/>
      <c r="ENJ44" s="236"/>
      <c r="ENK44" s="236"/>
      <c r="ENL44" s="236"/>
      <c r="ENM44" s="236"/>
      <c r="ENN44" s="236"/>
      <c r="ENO44" s="236"/>
      <c r="ENP44" s="236"/>
      <c r="ENQ44" s="236"/>
      <c r="ENR44" s="236"/>
      <c r="ENS44" s="236"/>
      <c r="ENT44" s="236"/>
      <c r="ENU44" s="236"/>
      <c r="ENV44" s="236"/>
      <c r="ENW44" s="236"/>
      <c r="ENX44" s="236"/>
      <c r="ENY44" s="236"/>
      <c r="ENZ44" s="236"/>
      <c r="EOA44" s="236"/>
      <c r="EOB44" s="236"/>
      <c r="EOC44" s="236"/>
      <c r="EOD44" s="236"/>
      <c r="EOE44" s="236"/>
      <c r="EOF44" s="236"/>
      <c r="EOG44" s="236"/>
      <c r="EOH44" s="236"/>
      <c r="EOI44" s="236"/>
      <c r="EOJ44" s="236"/>
      <c r="EOK44" s="236"/>
      <c r="EOL44" s="236"/>
      <c r="EOM44" s="236"/>
      <c r="EON44" s="236"/>
      <c r="EOO44" s="236"/>
      <c r="EOP44" s="236"/>
      <c r="EOQ44" s="236"/>
      <c r="EOR44" s="236"/>
      <c r="EOS44" s="236"/>
      <c r="EOT44" s="236"/>
      <c r="EOU44" s="236"/>
      <c r="EOV44" s="236"/>
      <c r="EOW44" s="236"/>
      <c r="EOX44" s="236"/>
      <c r="EOY44" s="236"/>
      <c r="EOZ44" s="236"/>
      <c r="EPA44" s="236"/>
      <c r="EPB44" s="236"/>
      <c r="EPC44" s="236"/>
      <c r="EPD44" s="236"/>
      <c r="EPE44" s="236"/>
      <c r="EPF44" s="236"/>
      <c r="EPG44" s="236"/>
      <c r="EPH44" s="236"/>
      <c r="EPI44" s="236"/>
      <c r="EPJ44" s="236"/>
      <c r="EPK44" s="236"/>
      <c r="EPL44" s="236"/>
      <c r="EPM44" s="236"/>
      <c r="EPN44" s="236"/>
      <c r="EPO44" s="236"/>
      <c r="EPP44" s="236"/>
      <c r="EPQ44" s="236"/>
      <c r="EPR44" s="236"/>
      <c r="EPS44" s="236"/>
      <c r="EPT44" s="236"/>
      <c r="EPU44" s="236"/>
      <c r="EPV44" s="236"/>
      <c r="EPW44" s="236"/>
      <c r="EPX44" s="236"/>
      <c r="EPY44" s="236"/>
      <c r="EPZ44" s="236"/>
      <c r="EQA44" s="236"/>
      <c r="EQB44" s="236"/>
      <c r="EQC44" s="236"/>
      <c r="EQD44" s="236"/>
      <c r="EQE44" s="236"/>
      <c r="EQF44" s="236"/>
      <c r="EQG44" s="236"/>
      <c r="EQH44" s="236"/>
      <c r="EQI44" s="236"/>
      <c r="EQJ44" s="236"/>
      <c r="EQK44" s="236"/>
      <c r="EQL44" s="236"/>
      <c r="EQM44" s="236"/>
      <c r="EQN44" s="236"/>
      <c r="EQO44" s="236"/>
      <c r="EQP44" s="236"/>
      <c r="EQQ44" s="236"/>
      <c r="EQR44" s="236"/>
      <c r="EQS44" s="236"/>
      <c r="EQT44" s="236"/>
      <c r="EQU44" s="236"/>
      <c r="EQV44" s="236"/>
      <c r="EQW44" s="236"/>
      <c r="EQX44" s="236"/>
      <c r="EQY44" s="236"/>
      <c r="EQZ44" s="236"/>
      <c r="ERA44" s="236"/>
      <c r="ERB44" s="236"/>
      <c r="ERC44" s="236"/>
      <c r="ERD44" s="236"/>
      <c r="ERE44" s="236"/>
      <c r="ERF44" s="236"/>
      <c r="ERG44" s="236"/>
      <c r="ERH44" s="236"/>
      <c r="ERI44" s="236"/>
      <c r="ERJ44" s="236"/>
      <c r="ERK44" s="236"/>
      <c r="ERL44" s="236"/>
      <c r="ERM44" s="236"/>
      <c r="ERN44" s="236"/>
      <c r="ERO44" s="236"/>
      <c r="ERP44" s="236"/>
      <c r="ERQ44" s="236"/>
      <c r="ERR44" s="236"/>
      <c r="ERS44" s="236"/>
      <c r="ERT44" s="236"/>
      <c r="ERU44" s="236"/>
      <c r="ERV44" s="236"/>
      <c r="ERW44" s="236"/>
      <c r="ERX44" s="236"/>
      <c r="ERY44" s="236"/>
      <c r="ERZ44" s="236"/>
      <c r="ESA44" s="236"/>
      <c r="ESB44" s="236"/>
      <c r="ESC44" s="236"/>
      <c r="ESD44" s="236"/>
      <c r="ESE44" s="236"/>
      <c r="ESF44" s="236"/>
      <c r="ESG44" s="236"/>
      <c r="ESH44" s="236"/>
      <c r="ESI44" s="236"/>
      <c r="ESJ44" s="236"/>
      <c r="ESK44" s="236"/>
      <c r="ESL44" s="236"/>
      <c r="ESM44" s="236"/>
      <c r="ESN44" s="236"/>
      <c r="ESO44" s="236"/>
      <c r="ESP44" s="236"/>
      <c r="ESQ44" s="236"/>
      <c r="ESR44" s="236"/>
      <c r="ESS44" s="236"/>
      <c r="EST44" s="236"/>
      <c r="ESU44" s="236"/>
      <c r="ESV44" s="236"/>
      <c r="ESW44" s="236"/>
      <c r="ESX44" s="236"/>
      <c r="ESY44" s="236"/>
      <c r="ESZ44" s="236"/>
      <c r="ETA44" s="236"/>
      <c r="ETB44" s="236"/>
      <c r="ETC44" s="236"/>
      <c r="ETD44" s="236"/>
      <c r="ETE44" s="236"/>
      <c r="ETF44" s="236"/>
      <c r="ETG44" s="236"/>
      <c r="ETH44" s="236"/>
      <c r="ETI44" s="236"/>
      <c r="ETJ44" s="236"/>
      <c r="ETK44" s="236"/>
      <c r="ETL44" s="236"/>
      <c r="ETM44" s="236"/>
      <c r="ETN44" s="236"/>
      <c r="ETO44" s="236"/>
      <c r="ETP44" s="236"/>
      <c r="ETQ44" s="236"/>
      <c r="ETR44" s="236"/>
      <c r="ETS44" s="236"/>
      <c r="ETT44" s="236"/>
      <c r="ETU44" s="236"/>
      <c r="ETV44" s="236"/>
      <c r="ETW44" s="236"/>
      <c r="ETX44" s="236"/>
      <c r="ETY44" s="236"/>
      <c r="ETZ44" s="236"/>
      <c r="EUA44" s="236"/>
      <c r="EUB44" s="236"/>
      <c r="EUC44" s="236"/>
      <c r="EUD44" s="236"/>
      <c r="EUE44" s="236"/>
      <c r="EUF44" s="236"/>
      <c r="EUG44" s="236"/>
      <c r="EUH44" s="236"/>
      <c r="EUI44" s="236"/>
      <c r="EUJ44" s="236"/>
      <c r="EUK44" s="236"/>
      <c r="EUL44" s="236"/>
      <c r="EUM44" s="236"/>
      <c r="EUN44" s="236"/>
      <c r="EUO44" s="236"/>
      <c r="EUP44" s="236"/>
      <c r="EUQ44" s="236"/>
      <c r="EUR44" s="236"/>
      <c r="EUS44" s="236"/>
      <c r="EUT44" s="236"/>
      <c r="EUU44" s="236"/>
      <c r="EUV44" s="236"/>
      <c r="EUW44" s="236"/>
      <c r="EUX44" s="236"/>
      <c r="EUY44" s="236"/>
      <c r="EUZ44" s="236"/>
      <c r="EVA44" s="236"/>
      <c r="EVB44" s="236"/>
      <c r="EVC44" s="236"/>
      <c r="EVD44" s="236"/>
      <c r="EVE44" s="236"/>
      <c r="EVF44" s="236"/>
      <c r="EVG44" s="236"/>
      <c r="EVH44" s="236"/>
      <c r="EVI44" s="236"/>
      <c r="EVJ44" s="236"/>
      <c r="EVK44" s="236"/>
      <c r="EVL44" s="236"/>
      <c r="EVM44" s="236"/>
      <c r="EVN44" s="236"/>
      <c r="EVO44" s="236"/>
      <c r="EVP44" s="236"/>
      <c r="EVQ44" s="236"/>
      <c r="EVR44" s="236"/>
      <c r="EVS44" s="236"/>
      <c r="EVT44" s="236"/>
      <c r="EVU44" s="236"/>
      <c r="EVV44" s="236"/>
      <c r="EVW44" s="236"/>
      <c r="EVX44" s="236"/>
      <c r="EVY44" s="236"/>
      <c r="EVZ44" s="236"/>
      <c r="EWA44" s="236"/>
      <c r="EWB44" s="236"/>
      <c r="EWC44" s="236"/>
      <c r="EWD44" s="236"/>
      <c r="EWE44" s="236"/>
      <c r="EWF44" s="236"/>
      <c r="EWG44" s="236"/>
      <c r="EWH44" s="236"/>
      <c r="EWI44" s="236"/>
      <c r="EWJ44" s="236"/>
      <c r="EWK44" s="236"/>
      <c r="EWL44" s="236"/>
      <c r="EWM44" s="236"/>
      <c r="EWN44" s="236"/>
      <c r="EWO44" s="236"/>
      <c r="EWP44" s="236"/>
      <c r="EWQ44" s="236"/>
      <c r="EWR44" s="236"/>
      <c r="EWS44" s="236"/>
      <c r="EWT44" s="236"/>
      <c r="EWU44" s="236"/>
      <c r="EWV44" s="236"/>
      <c r="EWW44" s="236"/>
      <c r="EWX44" s="236"/>
      <c r="EWY44" s="236"/>
      <c r="EWZ44" s="236"/>
      <c r="EXA44" s="236"/>
      <c r="EXB44" s="236"/>
      <c r="EXC44" s="236"/>
      <c r="EXD44" s="236"/>
      <c r="EXE44" s="236"/>
      <c r="EXF44" s="236"/>
      <c r="EXG44" s="236"/>
      <c r="EXH44" s="236"/>
      <c r="EXI44" s="236"/>
      <c r="EXJ44" s="236"/>
      <c r="EXK44" s="236"/>
      <c r="EXL44" s="236"/>
      <c r="EXM44" s="236"/>
      <c r="EXN44" s="236"/>
      <c r="EXO44" s="236"/>
      <c r="EXP44" s="236"/>
      <c r="EXQ44" s="236"/>
      <c r="EXR44" s="236"/>
      <c r="EXS44" s="236"/>
      <c r="EXT44" s="236"/>
      <c r="EXU44" s="236"/>
      <c r="EXV44" s="236"/>
      <c r="EXW44" s="236"/>
      <c r="EXX44" s="236"/>
      <c r="EXY44" s="236"/>
      <c r="EXZ44" s="236"/>
      <c r="EYA44" s="236"/>
      <c r="EYB44" s="236"/>
      <c r="EYC44" s="236"/>
      <c r="EYD44" s="236"/>
      <c r="EYE44" s="236"/>
      <c r="EYF44" s="236"/>
      <c r="EYG44" s="236"/>
      <c r="EYH44" s="236"/>
      <c r="EYI44" s="236"/>
      <c r="EYJ44" s="236"/>
      <c r="EYK44" s="236"/>
      <c r="EYL44" s="236"/>
      <c r="EYM44" s="236"/>
      <c r="EYN44" s="236"/>
      <c r="EYO44" s="236"/>
      <c r="EYP44" s="236"/>
      <c r="EYQ44" s="236"/>
      <c r="EYR44" s="236"/>
      <c r="EYS44" s="236"/>
      <c r="EYT44" s="236"/>
      <c r="EYU44" s="236"/>
      <c r="EYV44" s="236"/>
      <c r="EYW44" s="236"/>
      <c r="EYX44" s="236"/>
      <c r="EYY44" s="236"/>
      <c r="EYZ44" s="236"/>
      <c r="EZA44" s="236"/>
      <c r="EZB44" s="236"/>
      <c r="EZC44" s="236"/>
      <c r="EZD44" s="236"/>
      <c r="EZE44" s="236"/>
      <c r="EZF44" s="236"/>
      <c r="EZG44" s="236"/>
      <c r="EZH44" s="236"/>
      <c r="EZI44" s="236"/>
      <c r="EZJ44" s="236"/>
      <c r="EZK44" s="236"/>
      <c r="EZL44" s="236"/>
      <c r="EZM44" s="236"/>
      <c r="EZN44" s="236"/>
      <c r="EZO44" s="236"/>
      <c r="EZP44" s="236"/>
      <c r="EZQ44" s="236"/>
      <c r="EZR44" s="236"/>
      <c r="EZS44" s="236"/>
      <c r="EZT44" s="236"/>
      <c r="EZU44" s="236"/>
      <c r="EZV44" s="236"/>
      <c r="EZW44" s="236"/>
      <c r="EZX44" s="236"/>
      <c r="EZY44" s="236"/>
      <c r="EZZ44" s="236"/>
      <c r="FAA44" s="236"/>
      <c r="FAB44" s="236"/>
      <c r="FAC44" s="236"/>
      <c r="FAD44" s="236"/>
      <c r="FAE44" s="236"/>
      <c r="FAF44" s="236"/>
      <c r="FAG44" s="236"/>
      <c r="FAH44" s="236"/>
      <c r="FAI44" s="236"/>
      <c r="FAJ44" s="236"/>
      <c r="FAK44" s="236"/>
      <c r="FAL44" s="236"/>
      <c r="FAM44" s="236"/>
      <c r="FAN44" s="236"/>
      <c r="FAO44" s="236"/>
      <c r="FAP44" s="236"/>
      <c r="FAQ44" s="236"/>
      <c r="FAR44" s="236"/>
      <c r="FAS44" s="236"/>
      <c r="FAT44" s="236"/>
      <c r="FAU44" s="236"/>
      <c r="FAV44" s="236"/>
      <c r="FAW44" s="236"/>
      <c r="FAX44" s="236"/>
      <c r="FAY44" s="236"/>
      <c r="FAZ44" s="236"/>
      <c r="FBA44" s="236"/>
      <c r="FBB44" s="236"/>
      <c r="FBC44" s="236"/>
      <c r="FBD44" s="236"/>
      <c r="FBE44" s="236"/>
      <c r="FBF44" s="236"/>
      <c r="FBG44" s="236"/>
      <c r="FBH44" s="236"/>
      <c r="FBI44" s="236"/>
      <c r="FBJ44" s="236"/>
      <c r="FBK44" s="236"/>
      <c r="FBL44" s="236"/>
      <c r="FBM44" s="236"/>
      <c r="FBN44" s="236"/>
      <c r="FBO44" s="236"/>
      <c r="FBP44" s="236"/>
      <c r="FBQ44" s="236"/>
      <c r="FBR44" s="236"/>
      <c r="FBS44" s="236"/>
      <c r="FBT44" s="236"/>
      <c r="FBU44" s="236"/>
      <c r="FBV44" s="236"/>
      <c r="FBW44" s="236"/>
      <c r="FBX44" s="236"/>
      <c r="FBY44" s="236"/>
      <c r="FBZ44" s="236"/>
      <c r="FCA44" s="236"/>
      <c r="FCB44" s="236"/>
      <c r="FCC44" s="236"/>
      <c r="FCD44" s="236"/>
      <c r="FCE44" s="236"/>
      <c r="FCF44" s="236"/>
      <c r="FCG44" s="236"/>
      <c r="FCH44" s="236"/>
      <c r="FCI44" s="236"/>
      <c r="FCJ44" s="236"/>
      <c r="FCK44" s="236"/>
      <c r="FCL44" s="236"/>
      <c r="FCM44" s="236"/>
      <c r="FCN44" s="236"/>
      <c r="FCO44" s="236"/>
      <c r="FCP44" s="236"/>
      <c r="FCQ44" s="236"/>
      <c r="FCR44" s="236"/>
      <c r="FCS44" s="236"/>
      <c r="FCT44" s="236"/>
      <c r="FCU44" s="236"/>
      <c r="FCV44" s="236"/>
      <c r="FCW44" s="236"/>
      <c r="FCX44" s="236"/>
      <c r="FCY44" s="236"/>
      <c r="FCZ44" s="236"/>
      <c r="FDA44" s="236"/>
      <c r="FDB44" s="236"/>
      <c r="FDC44" s="236"/>
      <c r="FDD44" s="236"/>
      <c r="FDE44" s="236"/>
      <c r="FDF44" s="236"/>
      <c r="FDG44" s="236"/>
      <c r="FDH44" s="236"/>
      <c r="FDI44" s="236"/>
      <c r="FDJ44" s="236"/>
      <c r="FDK44" s="236"/>
      <c r="FDL44" s="236"/>
      <c r="FDM44" s="236"/>
      <c r="FDN44" s="236"/>
      <c r="FDO44" s="236"/>
      <c r="FDP44" s="236"/>
      <c r="FDQ44" s="236"/>
      <c r="FDR44" s="236"/>
      <c r="FDS44" s="236"/>
      <c r="FDT44" s="236"/>
      <c r="FDU44" s="236"/>
      <c r="FDV44" s="236"/>
      <c r="FDW44" s="236"/>
      <c r="FDX44" s="236"/>
      <c r="FDY44" s="236"/>
      <c r="FDZ44" s="236"/>
      <c r="FEA44" s="236"/>
      <c r="FEB44" s="236"/>
      <c r="FEC44" s="236"/>
      <c r="FED44" s="236"/>
      <c r="FEE44" s="236"/>
      <c r="FEF44" s="236"/>
      <c r="FEG44" s="236"/>
      <c r="FEH44" s="236"/>
      <c r="FEI44" s="236"/>
      <c r="FEJ44" s="236"/>
      <c r="FEK44" s="236"/>
      <c r="FEL44" s="236"/>
      <c r="FEM44" s="236"/>
      <c r="FEN44" s="236"/>
      <c r="FEO44" s="236"/>
      <c r="FEP44" s="236"/>
      <c r="FEQ44" s="236"/>
      <c r="FER44" s="236"/>
      <c r="FES44" s="236"/>
      <c r="FET44" s="236"/>
      <c r="FEU44" s="236"/>
      <c r="FEV44" s="236"/>
      <c r="FEW44" s="236"/>
      <c r="FEX44" s="236"/>
      <c r="FEY44" s="236"/>
      <c r="FEZ44" s="236"/>
      <c r="FFA44" s="236"/>
      <c r="FFB44" s="236"/>
      <c r="FFC44" s="236"/>
      <c r="FFD44" s="236"/>
      <c r="FFE44" s="236"/>
      <c r="FFF44" s="236"/>
      <c r="FFG44" s="236"/>
      <c r="FFH44" s="236"/>
      <c r="FFI44" s="236"/>
      <c r="FFJ44" s="236"/>
      <c r="FFK44" s="236"/>
      <c r="FFL44" s="236"/>
      <c r="FFM44" s="236"/>
      <c r="FFN44" s="236"/>
      <c r="FFO44" s="236"/>
      <c r="FFP44" s="236"/>
      <c r="FFQ44" s="236"/>
      <c r="FFR44" s="236"/>
      <c r="FFS44" s="236"/>
      <c r="FFT44" s="236"/>
      <c r="FFU44" s="236"/>
      <c r="FFV44" s="236"/>
      <c r="FFW44" s="236"/>
      <c r="FFX44" s="236"/>
      <c r="FFY44" s="236"/>
      <c r="FFZ44" s="236"/>
      <c r="FGA44" s="236"/>
      <c r="FGB44" s="236"/>
      <c r="FGC44" s="236"/>
      <c r="FGD44" s="236"/>
      <c r="FGE44" s="236"/>
      <c r="FGF44" s="236"/>
      <c r="FGG44" s="236"/>
      <c r="FGH44" s="236"/>
      <c r="FGI44" s="236"/>
      <c r="FGJ44" s="236"/>
      <c r="FGK44" s="236"/>
      <c r="FGL44" s="236"/>
      <c r="FGM44" s="236"/>
      <c r="FGN44" s="236"/>
      <c r="FGO44" s="236"/>
      <c r="FGP44" s="236"/>
      <c r="FGQ44" s="236"/>
      <c r="FGR44" s="236"/>
      <c r="FGS44" s="236"/>
      <c r="FGT44" s="236"/>
      <c r="FGU44" s="236"/>
      <c r="FGV44" s="236"/>
      <c r="FGW44" s="236"/>
      <c r="FGX44" s="236"/>
      <c r="FGY44" s="236"/>
      <c r="FGZ44" s="236"/>
      <c r="FHA44" s="236"/>
      <c r="FHB44" s="236"/>
      <c r="FHC44" s="236"/>
      <c r="FHD44" s="236"/>
      <c r="FHE44" s="236"/>
      <c r="FHF44" s="236"/>
      <c r="FHG44" s="236"/>
      <c r="FHH44" s="236"/>
      <c r="FHI44" s="236"/>
      <c r="FHJ44" s="236"/>
      <c r="FHK44" s="236"/>
      <c r="FHL44" s="236"/>
      <c r="FHM44" s="236"/>
      <c r="FHN44" s="236"/>
      <c r="FHO44" s="236"/>
      <c r="FHP44" s="236"/>
      <c r="FHQ44" s="236"/>
      <c r="FHR44" s="236"/>
      <c r="FHS44" s="236"/>
      <c r="FHT44" s="236"/>
      <c r="FHU44" s="236"/>
      <c r="FHV44" s="236"/>
      <c r="FHW44" s="236"/>
      <c r="FHX44" s="236"/>
      <c r="FHY44" s="236"/>
      <c r="FHZ44" s="236"/>
      <c r="FIA44" s="236"/>
      <c r="FIB44" s="236"/>
      <c r="FIC44" s="236"/>
      <c r="FID44" s="236"/>
      <c r="FIE44" s="236"/>
      <c r="FIF44" s="236"/>
      <c r="FIG44" s="236"/>
      <c r="FIH44" s="236"/>
      <c r="FII44" s="236"/>
      <c r="FIJ44" s="236"/>
      <c r="FIK44" s="236"/>
      <c r="FIL44" s="236"/>
      <c r="FIM44" s="236"/>
      <c r="FIN44" s="236"/>
      <c r="FIO44" s="236"/>
      <c r="FIP44" s="236"/>
      <c r="FIQ44" s="236"/>
      <c r="FIR44" s="236"/>
      <c r="FIS44" s="236"/>
      <c r="FIT44" s="236"/>
      <c r="FIU44" s="236"/>
      <c r="FIV44" s="236"/>
      <c r="FIW44" s="236"/>
      <c r="FIX44" s="236"/>
      <c r="FIY44" s="236"/>
      <c r="FIZ44" s="236"/>
      <c r="FJA44" s="236"/>
      <c r="FJB44" s="236"/>
      <c r="FJC44" s="236"/>
      <c r="FJD44" s="236"/>
      <c r="FJE44" s="236"/>
      <c r="FJF44" s="236"/>
      <c r="FJG44" s="236"/>
      <c r="FJH44" s="236"/>
      <c r="FJI44" s="236"/>
      <c r="FJJ44" s="236"/>
      <c r="FJK44" s="236"/>
      <c r="FJL44" s="236"/>
      <c r="FJM44" s="236"/>
      <c r="FJN44" s="236"/>
      <c r="FJO44" s="236"/>
      <c r="FJP44" s="236"/>
      <c r="FJQ44" s="236"/>
      <c r="FJR44" s="236"/>
      <c r="FJS44" s="236"/>
      <c r="FJT44" s="236"/>
      <c r="FJU44" s="236"/>
      <c r="FJV44" s="236"/>
      <c r="FJW44" s="236"/>
      <c r="FJX44" s="236"/>
      <c r="FJY44" s="236"/>
      <c r="FJZ44" s="236"/>
      <c r="FKA44" s="236"/>
      <c r="FKB44" s="236"/>
      <c r="FKC44" s="236"/>
      <c r="FKD44" s="236"/>
      <c r="FKE44" s="236"/>
      <c r="FKF44" s="236"/>
      <c r="FKG44" s="236"/>
      <c r="FKH44" s="236"/>
      <c r="FKI44" s="236"/>
      <c r="FKJ44" s="236"/>
      <c r="FKK44" s="236"/>
      <c r="FKL44" s="236"/>
      <c r="FKM44" s="236"/>
      <c r="FKN44" s="236"/>
      <c r="FKO44" s="236"/>
      <c r="FKP44" s="236"/>
      <c r="FKQ44" s="236"/>
      <c r="FKR44" s="236"/>
      <c r="FKS44" s="236"/>
      <c r="FKT44" s="236"/>
      <c r="FKU44" s="236"/>
      <c r="FKV44" s="236"/>
      <c r="FKW44" s="236"/>
      <c r="FKX44" s="236"/>
      <c r="FKY44" s="236"/>
      <c r="FKZ44" s="236"/>
      <c r="FLA44" s="236"/>
      <c r="FLB44" s="236"/>
      <c r="FLC44" s="236"/>
      <c r="FLD44" s="236"/>
      <c r="FLE44" s="236"/>
      <c r="FLF44" s="236"/>
      <c r="FLG44" s="236"/>
      <c r="FLH44" s="236"/>
      <c r="FLI44" s="236"/>
      <c r="FLJ44" s="236"/>
      <c r="FLK44" s="236"/>
      <c r="FLL44" s="236"/>
      <c r="FLM44" s="236"/>
      <c r="FLN44" s="236"/>
      <c r="FLO44" s="236"/>
      <c r="FLP44" s="236"/>
      <c r="FLQ44" s="236"/>
      <c r="FLR44" s="236"/>
      <c r="FLS44" s="236"/>
      <c r="FLT44" s="236"/>
      <c r="FLU44" s="236"/>
      <c r="FLV44" s="236"/>
      <c r="FLW44" s="236"/>
      <c r="FLX44" s="236"/>
      <c r="FLY44" s="236"/>
      <c r="FLZ44" s="236"/>
      <c r="FMA44" s="236"/>
      <c r="FMB44" s="236"/>
      <c r="FMC44" s="236"/>
      <c r="FMD44" s="236"/>
      <c r="FME44" s="236"/>
      <c r="FMF44" s="236"/>
      <c r="FMG44" s="236"/>
      <c r="FMH44" s="236"/>
      <c r="FMI44" s="236"/>
      <c r="FMJ44" s="236"/>
      <c r="FMK44" s="236"/>
      <c r="FML44" s="236"/>
      <c r="FMM44" s="236"/>
      <c r="FMN44" s="236"/>
      <c r="FMO44" s="236"/>
      <c r="FMP44" s="236"/>
      <c r="FMQ44" s="236"/>
      <c r="FMR44" s="236"/>
      <c r="FMS44" s="236"/>
      <c r="FMT44" s="236"/>
      <c r="FMU44" s="236"/>
      <c r="FMV44" s="236"/>
      <c r="FMW44" s="236"/>
      <c r="FMX44" s="236"/>
      <c r="FMY44" s="236"/>
      <c r="FMZ44" s="236"/>
      <c r="FNA44" s="236"/>
      <c r="FNB44" s="236"/>
      <c r="FNC44" s="236"/>
      <c r="FND44" s="236"/>
      <c r="FNE44" s="236"/>
      <c r="FNF44" s="236"/>
      <c r="FNG44" s="236"/>
      <c r="FNH44" s="236"/>
      <c r="FNI44" s="236"/>
      <c r="FNJ44" s="236"/>
      <c r="FNK44" s="236"/>
      <c r="FNL44" s="236"/>
      <c r="FNM44" s="236"/>
      <c r="FNN44" s="236"/>
      <c r="FNO44" s="236"/>
      <c r="FNP44" s="236"/>
      <c r="FNQ44" s="236"/>
      <c r="FNR44" s="236"/>
      <c r="FNS44" s="236"/>
      <c r="FNT44" s="236"/>
      <c r="FNU44" s="236"/>
      <c r="FNV44" s="236"/>
      <c r="FNW44" s="236"/>
      <c r="FNX44" s="236"/>
      <c r="FNY44" s="236"/>
      <c r="FNZ44" s="236"/>
      <c r="FOA44" s="236"/>
      <c r="FOB44" s="236"/>
      <c r="FOC44" s="236"/>
      <c r="FOD44" s="236"/>
      <c r="FOE44" s="236"/>
      <c r="FOF44" s="236"/>
      <c r="FOG44" s="236"/>
      <c r="FOH44" s="236"/>
      <c r="FOI44" s="236"/>
      <c r="FOJ44" s="236"/>
      <c r="FOK44" s="236"/>
      <c r="FOL44" s="236"/>
      <c r="FOM44" s="236"/>
      <c r="FON44" s="236"/>
      <c r="FOO44" s="236"/>
      <c r="FOP44" s="236"/>
      <c r="FOQ44" s="236"/>
      <c r="FOR44" s="236"/>
      <c r="FOS44" s="236"/>
      <c r="FOT44" s="236"/>
      <c r="FOU44" s="236"/>
      <c r="FOV44" s="236"/>
      <c r="FOW44" s="236"/>
      <c r="FOX44" s="236"/>
      <c r="FOY44" s="236"/>
      <c r="FOZ44" s="236"/>
      <c r="FPA44" s="236"/>
      <c r="FPB44" s="236"/>
      <c r="FPC44" s="236"/>
      <c r="FPD44" s="236"/>
      <c r="FPE44" s="236"/>
      <c r="FPF44" s="236"/>
      <c r="FPG44" s="236"/>
      <c r="FPH44" s="236"/>
      <c r="FPI44" s="236"/>
      <c r="FPJ44" s="236"/>
      <c r="FPK44" s="236"/>
      <c r="FPL44" s="236"/>
      <c r="FPM44" s="236"/>
      <c r="FPN44" s="236"/>
      <c r="FPO44" s="236"/>
      <c r="FPP44" s="236"/>
      <c r="FPQ44" s="236"/>
      <c r="FPR44" s="236"/>
      <c r="FPS44" s="236"/>
      <c r="FPT44" s="236"/>
      <c r="FPU44" s="236"/>
      <c r="FPV44" s="236"/>
      <c r="FPW44" s="236"/>
      <c r="FPX44" s="236"/>
      <c r="FPY44" s="236"/>
      <c r="FPZ44" s="236"/>
      <c r="FQA44" s="236"/>
      <c r="FQB44" s="236"/>
      <c r="FQC44" s="236"/>
      <c r="FQD44" s="236"/>
      <c r="FQE44" s="236"/>
      <c r="FQF44" s="236"/>
      <c r="FQG44" s="236"/>
      <c r="FQH44" s="236"/>
      <c r="FQI44" s="236"/>
      <c r="FQJ44" s="236"/>
      <c r="FQK44" s="236"/>
      <c r="FQL44" s="236"/>
      <c r="FQM44" s="236"/>
      <c r="FQN44" s="236"/>
      <c r="FQO44" s="236"/>
      <c r="FQP44" s="236"/>
      <c r="FQQ44" s="236"/>
      <c r="FQR44" s="236"/>
      <c r="FQS44" s="236"/>
      <c r="FQT44" s="236"/>
      <c r="FQU44" s="236"/>
      <c r="FQV44" s="236"/>
      <c r="FQW44" s="236"/>
      <c r="FQX44" s="236"/>
      <c r="FQY44" s="236"/>
      <c r="FQZ44" s="236"/>
      <c r="FRA44" s="236"/>
      <c r="FRB44" s="236"/>
      <c r="FRC44" s="236"/>
      <c r="FRD44" s="236"/>
      <c r="FRE44" s="236"/>
      <c r="FRF44" s="236"/>
      <c r="FRG44" s="236"/>
      <c r="FRH44" s="236"/>
      <c r="FRI44" s="236"/>
      <c r="FRJ44" s="236"/>
      <c r="FRK44" s="236"/>
      <c r="FRL44" s="236"/>
      <c r="FRM44" s="236"/>
      <c r="FRN44" s="236"/>
      <c r="FRO44" s="236"/>
      <c r="FRP44" s="236"/>
      <c r="FRQ44" s="236"/>
      <c r="FRR44" s="236"/>
      <c r="FRS44" s="236"/>
      <c r="FRT44" s="236"/>
      <c r="FRU44" s="236"/>
      <c r="FRV44" s="236"/>
      <c r="FRW44" s="236"/>
      <c r="FRX44" s="236"/>
      <c r="FRY44" s="236"/>
      <c r="FRZ44" s="236"/>
      <c r="FSA44" s="236"/>
      <c r="FSB44" s="236"/>
      <c r="FSC44" s="236"/>
      <c r="FSD44" s="236"/>
      <c r="FSE44" s="236"/>
      <c r="FSF44" s="236"/>
      <c r="FSG44" s="236"/>
      <c r="FSH44" s="236"/>
      <c r="FSI44" s="236"/>
      <c r="FSJ44" s="236"/>
      <c r="FSK44" s="236"/>
      <c r="FSL44" s="236"/>
      <c r="FSM44" s="236"/>
      <c r="FSN44" s="236"/>
      <c r="FSO44" s="236"/>
      <c r="FSP44" s="236"/>
      <c r="FSQ44" s="236"/>
      <c r="FSR44" s="236"/>
      <c r="FSS44" s="236"/>
      <c r="FST44" s="236"/>
      <c r="FSU44" s="236"/>
      <c r="FSV44" s="236"/>
      <c r="FSW44" s="236"/>
      <c r="FSX44" s="236"/>
      <c r="FSY44" s="236"/>
      <c r="FSZ44" s="236"/>
      <c r="FTA44" s="236"/>
      <c r="FTB44" s="236"/>
      <c r="FTC44" s="236"/>
      <c r="FTD44" s="236"/>
      <c r="FTE44" s="236"/>
      <c r="FTF44" s="236"/>
      <c r="FTG44" s="236"/>
      <c r="FTH44" s="236"/>
      <c r="FTI44" s="236"/>
      <c r="FTJ44" s="236"/>
      <c r="FTK44" s="236"/>
      <c r="FTL44" s="236"/>
      <c r="FTM44" s="236"/>
      <c r="FTN44" s="236"/>
      <c r="FTO44" s="236"/>
      <c r="FTP44" s="236"/>
      <c r="FTQ44" s="236"/>
      <c r="FTR44" s="236"/>
      <c r="FTS44" s="236"/>
      <c r="FTT44" s="236"/>
      <c r="FTU44" s="236"/>
      <c r="FTV44" s="236"/>
      <c r="FTW44" s="236"/>
      <c r="FTX44" s="236"/>
      <c r="FTY44" s="236"/>
      <c r="FTZ44" s="236"/>
      <c r="FUA44" s="236"/>
      <c r="FUB44" s="236"/>
      <c r="FUC44" s="236"/>
      <c r="FUD44" s="236"/>
      <c r="FUE44" s="236"/>
      <c r="FUF44" s="236"/>
      <c r="FUG44" s="236"/>
      <c r="FUH44" s="236"/>
      <c r="FUI44" s="236"/>
      <c r="FUJ44" s="236"/>
      <c r="FUK44" s="236"/>
      <c r="FUL44" s="236"/>
      <c r="FUM44" s="236"/>
      <c r="FUN44" s="236"/>
      <c r="FUO44" s="236"/>
      <c r="FUP44" s="236"/>
      <c r="FUQ44" s="236"/>
      <c r="FUR44" s="236"/>
      <c r="FUS44" s="236"/>
      <c r="FUT44" s="236"/>
      <c r="FUU44" s="236"/>
      <c r="FUV44" s="236"/>
      <c r="FUW44" s="236"/>
      <c r="FUX44" s="236"/>
      <c r="FUY44" s="236"/>
      <c r="FUZ44" s="236"/>
      <c r="FVA44" s="236"/>
      <c r="FVB44" s="236"/>
      <c r="FVC44" s="236"/>
      <c r="FVD44" s="236"/>
      <c r="FVE44" s="236"/>
      <c r="FVF44" s="236"/>
      <c r="FVG44" s="236"/>
      <c r="FVH44" s="236"/>
      <c r="FVI44" s="236"/>
      <c r="FVJ44" s="236"/>
      <c r="FVK44" s="236"/>
      <c r="FVL44" s="236"/>
      <c r="FVM44" s="236"/>
      <c r="FVN44" s="236"/>
      <c r="FVO44" s="236"/>
      <c r="FVP44" s="236"/>
      <c r="FVQ44" s="236"/>
      <c r="FVR44" s="236"/>
      <c r="FVS44" s="236"/>
      <c r="FVT44" s="236"/>
      <c r="FVU44" s="236"/>
      <c r="FVV44" s="236"/>
      <c r="FVW44" s="236"/>
      <c r="FVX44" s="236"/>
      <c r="FVY44" s="236"/>
      <c r="FVZ44" s="236"/>
      <c r="FWA44" s="236"/>
      <c r="FWB44" s="236"/>
      <c r="FWC44" s="236"/>
      <c r="FWD44" s="236"/>
      <c r="FWE44" s="236"/>
      <c r="FWF44" s="236"/>
      <c r="FWG44" s="236"/>
      <c r="FWH44" s="236"/>
      <c r="FWI44" s="236"/>
      <c r="FWJ44" s="236"/>
      <c r="FWK44" s="236"/>
      <c r="FWL44" s="236"/>
      <c r="FWM44" s="236"/>
      <c r="FWN44" s="236"/>
      <c r="FWO44" s="236"/>
      <c r="FWP44" s="236"/>
      <c r="FWQ44" s="236"/>
      <c r="FWR44" s="236"/>
      <c r="FWS44" s="236"/>
      <c r="FWT44" s="236"/>
      <c r="FWU44" s="236"/>
      <c r="FWV44" s="236"/>
      <c r="FWW44" s="236"/>
      <c r="FWX44" s="236"/>
      <c r="FWY44" s="236"/>
      <c r="FWZ44" s="236"/>
      <c r="FXA44" s="236"/>
      <c r="FXB44" s="236"/>
      <c r="FXC44" s="236"/>
      <c r="FXD44" s="236"/>
      <c r="FXE44" s="236"/>
      <c r="FXF44" s="236"/>
      <c r="FXG44" s="236"/>
      <c r="FXH44" s="236"/>
      <c r="FXI44" s="236"/>
      <c r="FXJ44" s="236"/>
      <c r="FXK44" s="236"/>
      <c r="FXL44" s="236"/>
      <c r="FXM44" s="236"/>
      <c r="FXN44" s="236"/>
      <c r="FXO44" s="236"/>
      <c r="FXP44" s="236"/>
      <c r="FXQ44" s="236"/>
      <c r="FXR44" s="236"/>
      <c r="FXS44" s="236"/>
      <c r="FXT44" s="236"/>
      <c r="FXU44" s="236"/>
      <c r="FXV44" s="236"/>
      <c r="FXW44" s="236"/>
      <c r="FXX44" s="236"/>
      <c r="FXY44" s="236"/>
      <c r="FXZ44" s="236"/>
      <c r="FYA44" s="236"/>
      <c r="FYB44" s="236"/>
      <c r="FYC44" s="236"/>
      <c r="FYD44" s="236"/>
      <c r="FYE44" s="236"/>
      <c r="FYF44" s="236"/>
      <c r="FYG44" s="236"/>
      <c r="FYH44" s="236"/>
      <c r="FYI44" s="236"/>
      <c r="FYJ44" s="236"/>
      <c r="FYK44" s="236"/>
      <c r="FYL44" s="236"/>
      <c r="FYM44" s="236"/>
      <c r="FYN44" s="236"/>
      <c r="FYO44" s="236"/>
      <c r="FYP44" s="236"/>
      <c r="FYQ44" s="236"/>
      <c r="FYR44" s="236"/>
      <c r="FYS44" s="236"/>
      <c r="FYT44" s="236"/>
      <c r="FYU44" s="236"/>
      <c r="FYV44" s="236"/>
      <c r="FYW44" s="236"/>
      <c r="FYX44" s="236"/>
      <c r="FYY44" s="236"/>
      <c r="FYZ44" s="236"/>
      <c r="FZA44" s="236"/>
      <c r="FZB44" s="236"/>
      <c r="FZC44" s="236"/>
      <c r="FZD44" s="236"/>
      <c r="FZE44" s="236"/>
      <c r="FZF44" s="236"/>
      <c r="FZG44" s="236"/>
      <c r="FZH44" s="236"/>
      <c r="FZI44" s="236"/>
      <c r="FZJ44" s="236"/>
      <c r="FZK44" s="236"/>
      <c r="FZL44" s="236"/>
      <c r="FZM44" s="236"/>
      <c r="FZN44" s="236"/>
      <c r="FZO44" s="236"/>
      <c r="FZP44" s="236"/>
      <c r="FZQ44" s="236"/>
      <c r="FZR44" s="236"/>
      <c r="FZS44" s="236"/>
      <c r="FZT44" s="236"/>
      <c r="FZU44" s="236"/>
      <c r="FZV44" s="236"/>
      <c r="FZW44" s="236"/>
      <c r="FZX44" s="236"/>
      <c r="FZY44" s="236"/>
      <c r="FZZ44" s="236"/>
      <c r="GAA44" s="236"/>
      <c r="GAB44" s="236"/>
      <c r="GAC44" s="236"/>
      <c r="GAD44" s="236"/>
      <c r="GAE44" s="236"/>
      <c r="GAF44" s="236"/>
      <c r="GAG44" s="236"/>
      <c r="GAH44" s="236"/>
      <c r="GAI44" s="236"/>
      <c r="GAJ44" s="236"/>
      <c r="GAK44" s="236"/>
      <c r="GAL44" s="236"/>
      <c r="GAM44" s="236"/>
      <c r="GAN44" s="236"/>
      <c r="GAO44" s="236"/>
      <c r="GAP44" s="236"/>
      <c r="GAQ44" s="236"/>
      <c r="GAR44" s="236"/>
      <c r="GAS44" s="236"/>
      <c r="GAT44" s="236"/>
      <c r="GAU44" s="236"/>
      <c r="GAV44" s="236"/>
      <c r="GAW44" s="236"/>
      <c r="GAX44" s="236"/>
      <c r="GAY44" s="236"/>
      <c r="GAZ44" s="236"/>
      <c r="GBA44" s="236"/>
      <c r="GBB44" s="236"/>
      <c r="GBC44" s="236"/>
      <c r="GBD44" s="236"/>
      <c r="GBE44" s="236"/>
      <c r="GBF44" s="236"/>
      <c r="GBG44" s="236"/>
      <c r="GBH44" s="236"/>
      <c r="GBI44" s="236"/>
      <c r="GBJ44" s="236"/>
      <c r="GBK44" s="236"/>
      <c r="GBL44" s="236"/>
      <c r="GBM44" s="236"/>
      <c r="GBN44" s="236"/>
      <c r="GBO44" s="236"/>
      <c r="GBP44" s="236"/>
      <c r="GBQ44" s="236"/>
      <c r="GBR44" s="236"/>
      <c r="GBS44" s="236"/>
      <c r="GBT44" s="236"/>
      <c r="GBU44" s="236"/>
      <c r="GBV44" s="236"/>
      <c r="GBW44" s="236"/>
      <c r="GBX44" s="236"/>
      <c r="GBY44" s="236"/>
      <c r="GBZ44" s="236"/>
      <c r="GCA44" s="236"/>
      <c r="GCB44" s="236"/>
      <c r="GCC44" s="236"/>
      <c r="GCD44" s="236"/>
      <c r="GCE44" s="236"/>
      <c r="GCF44" s="236"/>
      <c r="GCG44" s="236"/>
      <c r="GCH44" s="236"/>
      <c r="GCI44" s="236"/>
      <c r="GCJ44" s="236"/>
      <c r="GCK44" s="236"/>
      <c r="GCL44" s="236"/>
      <c r="GCM44" s="236"/>
      <c r="GCN44" s="236"/>
      <c r="GCO44" s="236"/>
      <c r="GCP44" s="236"/>
      <c r="GCQ44" s="236"/>
      <c r="GCR44" s="236"/>
      <c r="GCS44" s="236"/>
      <c r="GCT44" s="236"/>
      <c r="GCU44" s="236"/>
      <c r="GCV44" s="236"/>
      <c r="GCW44" s="236"/>
      <c r="GCX44" s="236"/>
      <c r="GCY44" s="236"/>
      <c r="GCZ44" s="236"/>
      <c r="GDA44" s="236"/>
      <c r="GDB44" s="236"/>
      <c r="GDC44" s="236"/>
      <c r="GDD44" s="236"/>
      <c r="GDE44" s="236"/>
      <c r="GDF44" s="236"/>
      <c r="GDG44" s="236"/>
      <c r="GDH44" s="236"/>
      <c r="GDI44" s="236"/>
      <c r="GDJ44" s="236"/>
      <c r="GDK44" s="236"/>
      <c r="GDL44" s="236"/>
      <c r="GDM44" s="236"/>
      <c r="GDN44" s="236"/>
      <c r="GDO44" s="236"/>
      <c r="GDP44" s="236"/>
      <c r="GDQ44" s="236"/>
      <c r="GDR44" s="236"/>
      <c r="GDS44" s="236"/>
      <c r="GDT44" s="236"/>
      <c r="GDU44" s="236"/>
      <c r="GDV44" s="236"/>
      <c r="GDW44" s="236"/>
      <c r="GDX44" s="236"/>
      <c r="GDY44" s="236"/>
      <c r="GDZ44" s="236"/>
      <c r="GEA44" s="236"/>
      <c r="GEB44" s="236"/>
      <c r="GEC44" s="236"/>
      <c r="GED44" s="236"/>
      <c r="GEE44" s="236"/>
      <c r="GEF44" s="236"/>
      <c r="GEG44" s="236"/>
      <c r="GEH44" s="236"/>
      <c r="GEI44" s="236"/>
      <c r="GEJ44" s="236"/>
      <c r="GEK44" s="236"/>
      <c r="GEL44" s="236"/>
      <c r="GEM44" s="236"/>
      <c r="GEN44" s="236"/>
      <c r="GEO44" s="236"/>
      <c r="GEP44" s="236"/>
      <c r="GEQ44" s="236"/>
      <c r="GER44" s="236"/>
      <c r="GES44" s="236"/>
      <c r="GET44" s="236"/>
      <c r="GEU44" s="236"/>
      <c r="GEV44" s="236"/>
      <c r="GEW44" s="236"/>
      <c r="GEX44" s="236"/>
      <c r="GEY44" s="236"/>
      <c r="GEZ44" s="236"/>
      <c r="GFA44" s="236"/>
      <c r="GFB44" s="236"/>
      <c r="GFC44" s="236"/>
      <c r="GFD44" s="236"/>
      <c r="GFE44" s="236"/>
      <c r="GFF44" s="236"/>
      <c r="GFG44" s="236"/>
      <c r="GFH44" s="236"/>
      <c r="GFI44" s="236"/>
      <c r="GFJ44" s="236"/>
      <c r="GFK44" s="236"/>
      <c r="GFL44" s="236"/>
      <c r="GFM44" s="236"/>
      <c r="GFN44" s="236"/>
      <c r="GFO44" s="236"/>
      <c r="GFP44" s="236"/>
      <c r="GFQ44" s="236"/>
      <c r="GFR44" s="236"/>
      <c r="GFS44" s="236"/>
      <c r="GFT44" s="236"/>
      <c r="GFU44" s="236"/>
      <c r="GFV44" s="236"/>
      <c r="GFW44" s="236"/>
      <c r="GFX44" s="236"/>
      <c r="GFY44" s="236"/>
      <c r="GFZ44" s="236"/>
      <c r="GGA44" s="236"/>
      <c r="GGB44" s="236"/>
      <c r="GGC44" s="236"/>
      <c r="GGD44" s="236"/>
      <c r="GGE44" s="236"/>
      <c r="GGF44" s="236"/>
      <c r="GGG44" s="236"/>
      <c r="GGH44" s="236"/>
      <c r="GGI44" s="236"/>
      <c r="GGJ44" s="236"/>
      <c r="GGK44" s="236"/>
      <c r="GGL44" s="236"/>
      <c r="GGM44" s="236"/>
      <c r="GGN44" s="236"/>
      <c r="GGO44" s="236"/>
      <c r="GGP44" s="236"/>
      <c r="GGQ44" s="236"/>
      <c r="GGR44" s="236"/>
      <c r="GGS44" s="236"/>
      <c r="GGT44" s="236"/>
      <c r="GGU44" s="236"/>
      <c r="GGV44" s="236"/>
      <c r="GGW44" s="236"/>
      <c r="GGX44" s="236"/>
      <c r="GGY44" s="236"/>
      <c r="GGZ44" s="236"/>
      <c r="GHA44" s="236"/>
      <c r="GHB44" s="236"/>
      <c r="GHC44" s="236"/>
      <c r="GHD44" s="236"/>
      <c r="GHE44" s="236"/>
      <c r="GHF44" s="236"/>
      <c r="GHG44" s="236"/>
      <c r="GHH44" s="236"/>
      <c r="GHI44" s="236"/>
      <c r="GHJ44" s="236"/>
      <c r="GHK44" s="236"/>
      <c r="GHL44" s="236"/>
      <c r="GHM44" s="236"/>
      <c r="GHN44" s="236"/>
      <c r="GHO44" s="236"/>
      <c r="GHP44" s="236"/>
      <c r="GHQ44" s="236"/>
      <c r="GHR44" s="236"/>
      <c r="GHS44" s="236"/>
      <c r="GHT44" s="236"/>
      <c r="GHU44" s="236"/>
      <c r="GHV44" s="236"/>
      <c r="GHW44" s="236"/>
      <c r="GHX44" s="236"/>
      <c r="GHY44" s="236"/>
      <c r="GHZ44" s="236"/>
      <c r="GIA44" s="236"/>
      <c r="GIB44" s="236"/>
      <c r="GIC44" s="236"/>
      <c r="GID44" s="236"/>
      <c r="GIE44" s="236"/>
      <c r="GIF44" s="236"/>
      <c r="GIG44" s="236"/>
      <c r="GIH44" s="236"/>
      <c r="GII44" s="236"/>
      <c r="GIJ44" s="236"/>
      <c r="GIK44" s="236"/>
      <c r="GIL44" s="236"/>
      <c r="GIM44" s="236"/>
      <c r="GIN44" s="236"/>
      <c r="GIO44" s="236"/>
      <c r="GIP44" s="236"/>
      <c r="GIQ44" s="236"/>
      <c r="GIR44" s="236"/>
      <c r="GIS44" s="236"/>
      <c r="GIT44" s="236"/>
      <c r="GIU44" s="236"/>
      <c r="GIV44" s="236"/>
      <c r="GIW44" s="236"/>
      <c r="GIX44" s="236"/>
      <c r="GIY44" s="236"/>
      <c r="GIZ44" s="236"/>
      <c r="GJA44" s="236"/>
      <c r="GJB44" s="236"/>
      <c r="GJC44" s="236"/>
      <c r="GJD44" s="236"/>
      <c r="GJE44" s="236"/>
      <c r="GJF44" s="236"/>
      <c r="GJG44" s="236"/>
      <c r="GJH44" s="236"/>
      <c r="GJI44" s="236"/>
      <c r="GJJ44" s="236"/>
      <c r="GJK44" s="236"/>
      <c r="GJL44" s="236"/>
      <c r="GJM44" s="236"/>
      <c r="GJN44" s="236"/>
      <c r="GJO44" s="236"/>
      <c r="GJP44" s="236"/>
      <c r="GJQ44" s="236"/>
      <c r="GJR44" s="236"/>
      <c r="GJS44" s="236"/>
      <c r="GJT44" s="236"/>
      <c r="GJU44" s="236"/>
      <c r="GJV44" s="236"/>
      <c r="GJW44" s="236"/>
      <c r="GJX44" s="236"/>
      <c r="GJY44" s="236"/>
      <c r="GJZ44" s="236"/>
      <c r="GKA44" s="236"/>
      <c r="GKB44" s="236"/>
      <c r="GKC44" s="236"/>
      <c r="GKD44" s="236"/>
      <c r="GKE44" s="236"/>
      <c r="GKF44" s="236"/>
      <c r="GKG44" s="236"/>
      <c r="GKH44" s="236"/>
      <c r="GKI44" s="236"/>
      <c r="GKJ44" s="236"/>
      <c r="GKK44" s="236"/>
      <c r="GKL44" s="236"/>
      <c r="GKM44" s="236"/>
      <c r="GKN44" s="236"/>
      <c r="GKO44" s="236"/>
      <c r="GKP44" s="236"/>
      <c r="GKQ44" s="236"/>
      <c r="GKR44" s="236"/>
      <c r="GKS44" s="236"/>
      <c r="GKT44" s="236"/>
      <c r="GKU44" s="236"/>
      <c r="GKV44" s="236"/>
      <c r="GKW44" s="236"/>
      <c r="GKX44" s="236"/>
      <c r="GKY44" s="236"/>
      <c r="GKZ44" s="236"/>
      <c r="GLA44" s="236"/>
      <c r="GLB44" s="236"/>
      <c r="GLC44" s="236"/>
      <c r="GLD44" s="236"/>
      <c r="GLE44" s="236"/>
      <c r="GLF44" s="236"/>
      <c r="GLG44" s="236"/>
      <c r="GLH44" s="236"/>
      <c r="GLI44" s="236"/>
      <c r="GLJ44" s="236"/>
      <c r="GLK44" s="236"/>
      <c r="GLL44" s="236"/>
      <c r="GLM44" s="236"/>
      <c r="GLN44" s="236"/>
      <c r="GLO44" s="236"/>
      <c r="GLP44" s="236"/>
      <c r="GLQ44" s="236"/>
      <c r="GLR44" s="236"/>
      <c r="GLS44" s="236"/>
      <c r="GLT44" s="236"/>
      <c r="GLU44" s="236"/>
      <c r="GLV44" s="236"/>
      <c r="GLW44" s="236"/>
      <c r="GLX44" s="236"/>
      <c r="GLY44" s="236"/>
      <c r="GLZ44" s="236"/>
      <c r="GMA44" s="236"/>
      <c r="GMB44" s="236"/>
      <c r="GMC44" s="236"/>
      <c r="GMD44" s="236"/>
      <c r="GME44" s="236"/>
      <c r="GMF44" s="236"/>
      <c r="GMG44" s="236"/>
      <c r="GMH44" s="236"/>
      <c r="GMI44" s="236"/>
      <c r="GMJ44" s="236"/>
      <c r="GMK44" s="236"/>
      <c r="GML44" s="236"/>
      <c r="GMM44" s="236"/>
      <c r="GMN44" s="236"/>
      <c r="GMO44" s="236"/>
      <c r="GMP44" s="236"/>
      <c r="GMQ44" s="236"/>
      <c r="GMR44" s="236"/>
      <c r="GMS44" s="236"/>
      <c r="GMT44" s="236"/>
      <c r="GMU44" s="236"/>
      <c r="GMV44" s="236"/>
      <c r="GMW44" s="236"/>
      <c r="GMX44" s="236"/>
      <c r="GMY44" s="236"/>
      <c r="GMZ44" s="236"/>
      <c r="GNA44" s="236"/>
      <c r="GNB44" s="236"/>
      <c r="GNC44" s="236"/>
      <c r="GND44" s="236"/>
      <c r="GNE44" s="236"/>
      <c r="GNF44" s="236"/>
      <c r="GNG44" s="236"/>
      <c r="GNH44" s="236"/>
      <c r="GNI44" s="236"/>
      <c r="GNJ44" s="236"/>
      <c r="GNK44" s="236"/>
      <c r="GNL44" s="236"/>
      <c r="GNM44" s="236"/>
      <c r="GNN44" s="236"/>
      <c r="GNO44" s="236"/>
      <c r="GNP44" s="236"/>
      <c r="GNQ44" s="236"/>
      <c r="GNR44" s="236"/>
      <c r="GNS44" s="236"/>
      <c r="GNT44" s="236"/>
      <c r="GNU44" s="236"/>
      <c r="GNV44" s="236"/>
      <c r="GNW44" s="236"/>
      <c r="GNX44" s="236"/>
      <c r="GNY44" s="236"/>
      <c r="GNZ44" s="236"/>
      <c r="GOA44" s="236"/>
      <c r="GOB44" s="236"/>
      <c r="GOC44" s="236"/>
      <c r="GOD44" s="236"/>
      <c r="GOE44" s="236"/>
      <c r="GOF44" s="236"/>
      <c r="GOG44" s="236"/>
      <c r="GOH44" s="236"/>
      <c r="GOI44" s="236"/>
      <c r="GOJ44" s="236"/>
      <c r="GOK44" s="236"/>
      <c r="GOL44" s="236"/>
      <c r="GOM44" s="236"/>
      <c r="GON44" s="236"/>
      <c r="GOO44" s="236"/>
      <c r="GOP44" s="236"/>
      <c r="GOQ44" s="236"/>
      <c r="GOR44" s="236"/>
      <c r="GOS44" s="236"/>
      <c r="GOT44" s="236"/>
      <c r="GOU44" s="236"/>
      <c r="GOV44" s="236"/>
      <c r="GOW44" s="236"/>
      <c r="GOX44" s="236"/>
      <c r="GOY44" s="236"/>
      <c r="GOZ44" s="236"/>
      <c r="GPA44" s="236"/>
      <c r="GPB44" s="236"/>
      <c r="GPC44" s="236"/>
      <c r="GPD44" s="236"/>
      <c r="GPE44" s="236"/>
      <c r="GPF44" s="236"/>
      <c r="GPG44" s="236"/>
      <c r="GPH44" s="236"/>
      <c r="GPI44" s="236"/>
      <c r="GPJ44" s="236"/>
      <c r="GPK44" s="236"/>
      <c r="GPL44" s="236"/>
      <c r="GPM44" s="236"/>
      <c r="GPN44" s="236"/>
      <c r="GPO44" s="236"/>
      <c r="GPP44" s="236"/>
      <c r="GPQ44" s="236"/>
      <c r="GPR44" s="236"/>
      <c r="GPS44" s="236"/>
      <c r="GPT44" s="236"/>
      <c r="GPU44" s="236"/>
      <c r="GPV44" s="236"/>
      <c r="GPW44" s="236"/>
      <c r="GPX44" s="236"/>
      <c r="GPY44" s="236"/>
      <c r="GPZ44" s="236"/>
      <c r="GQA44" s="236"/>
      <c r="GQB44" s="236"/>
      <c r="GQC44" s="236"/>
      <c r="GQD44" s="236"/>
      <c r="GQE44" s="236"/>
      <c r="GQF44" s="236"/>
      <c r="GQG44" s="236"/>
      <c r="GQH44" s="236"/>
      <c r="GQI44" s="236"/>
      <c r="GQJ44" s="236"/>
      <c r="GQK44" s="236"/>
      <c r="GQL44" s="236"/>
      <c r="GQM44" s="236"/>
      <c r="GQN44" s="236"/>
      <c r="GQO44" s="236"/>
      <c r="GQP44" s="236"/>
      <c r="GQQ44" s="236"/>
      <c r="GQR44" s="236"/>
      <c r="GQS44" s="236"/>
      <c r="GQT44" s="236"/>
      <c r="GQU44" s="236"/>
      <c r="GQV44" s="236"/>
      <c r="GQW44" s="236"/>
      <c r="GQX44" s="236"/>
      <c r="GQY44" s="236"/>
      <c r="GQZ44" s="236"/>
      <c r="GRA44" s="236"/>
      <c r="GRB44" s="236"/>
      <c r="GRC44" s="236"/>
      <c r="GRD44" s="236"/>
      <c r="GRE44" s="236"/>
      <c r="GRF44" s="236"/>
      <c r="GRG44" s="236"/>
      <c r="GRH44" s="236"/>
      <c r="GRI44" s="236"/>
      <c r="GRJ44" s="236"/>
      <c r="GRK44" s="236"/>
      <c r="GRL44" s="236"/>
      <c r="GRM44" s="236"/>
      <c r="GRN44" s="236"/>
      <c r="GRO44" s="236"/>
      <c r="GRP44" s="236"/>
      <c r="GRQ44" s="236"/>
      <c r="GRR44" s="236"/>
      <c r="GRS44" s="236"/>
      <c r="GRT44" s="236"/>
      <c r="GRU44" s="236"/>
      <c r="GRV44" s="236"/>
      <c r="GRW44" s="236"/>
      <c r="GRX44" s="236"/>
      <c r="GRY44" s="236"/>
      <c r="GRZ44" s="236"/>
      <c r="GSA44" s="236"/>
      <c r="GSB44" s="236"/>
      <c r="GSC44" s="236"/>
      <c r="GSD44" s="236"/>
      <c r="GSE44" s="236"/>
      <c r="GSF44" s="236"/>
      <c r="GSG44" s="236"/>
      <c r="GSH44" s="236"/>
      <c r="GSI44" s="236"/>
      <c r="GSJ44" s="236"/>
      <c r="GSK44" s="236"/>
      <c r="GSL44" s="236"/>
      <c r="GSM44" s="236"/>
      <c r="GSN44" s="236"/>
      <c r="GSO44" s="236"/>
      <c r="GSP44" s="236"/>
      <c r="GSQ44" s="236"/>
      <c r="GSR44" s="236"/>
      <c r="GSS44" s="236"/>
      <c r="GST44" s="236"/>
      <c r="GSU44" s="236"/>
      <c r="GSV44" s="236"/>
      <c r="GSW44" s="236"/>
      <c r="GSX44" s="236"/>
      <c r="GSY44" s="236"/>
      <c r="GSZ44" s="236"/>
      <c r="GTA44" s="236"/>
      <c r="GTB44" s="236"/>
      <c r="GTC44" s="236"/>
      <c r="GTD44" s="236"/>
      <c r="GTE44" s="236"/>
      <c r="GTF44" s="236"/>
      <c r="GTG44" s="236"/>
      <c r="GTH44" s="236"/>
      <c r="GTI44" s="236"/>
      <c r="GTJ44" s="236"/>
      <c r="GTK44" s="236"/>
      <c r="GTL44" s="236"/>
      <c r="GTM44" s="236"/>
      <c r="GTN44" s="236"/>
      <c r="GTO44" s="236"/>
      <c r="GTP44" s="236"/>
      <c r="GTQ44" s="236"/>
      <c r="GTR44" s="236"/>
      <c r="GTS44" s="236"/>
      <c r="GTT44" s="236"/>
      <c r="GTU44" s="236"/>
      <c r="GTV44" s="236"/>
      <c r="GTW44" s="236"/>
      <c r="GTX44" s="236"/>
      <c r="GTY44" s="236"/>
      <c r="GTZ44" s="236"/>
      <c r="GUA44" s="236"/>
      <c r="GUB44" s="236"/>
      <c r="GUC44" s="236"/>
      <c r="GUD44" s="236"/>
      <c r="GUE44" s="236"/>
      <c r="GUF44" s="236"/>
      <c r="GUG44" s="236"/>
      <c r="GUH44" s="236"/>
      <c r="GUI44" s="236"/>
      <c r="GUJ44" s="236"/>
      <c r="GUK44" s="236"/>
      <c r="GUL44" s="236"/>
      <c r="GUM44" s="236"/>
      <c r="GUN44" s="236"/>
      <c r="GUO44" s="236"/>
      <c r="GUP44" s="236"/>
      <c r="GUQ44" s="236"/>
      <c r="GUR44" s="236"/>
      <c r="GUS44" s="236"/>
      <c r="GUT44" s="236"/>
      <c r="GUU44" s="236"/>
      <c r="GUV44" s="236"/>
      <c r="GUW44" s="236"/>
      <c r="GUX44" s="236"/>
      <c r="GUY44" s="236"/>
      <c r="GUZ44" s="236"/>
      <c r="GVA44" s="236"/>
      <c r="GVB44" s="236"/>
      <c r="GVC44" s="236"/>
      <c r="GVD44" s="236"/>
      <c r="GVE44" s="236"/>
      <c r="GVF44" s="236"/>
      <c r="GVG44" s="236"/>
      <c r="GVH44" s="236"/>
      <c r="GVI44" s="236"/>
      <c r="GVJ44" s="236"/>
      <c r="GVK44" s="236"/>
      <c r="GVL44" s="236"/>
      <c r="GVM44" s="236"/>
      <c r="GVN44" s="236"/>
      <c r="GVO44" s="236"/>
      <c r="GVP44" s="236"/>
      <c r="GVQ44" s="236"/>
      <c r="GVR44" s="236"/>
      <c r="GVS44" s="236"/>
      <c r="GVT44" s="236"/>
      <c r="GVU44" s="236"/>
      <c r="GVV44" s="236"/>
      <c r="GVW44" s="236"/>
      <c r="GVX44" s="236"/>
      <c r="GVY44" s="236"/>
      <c r="GVZ44" s="236"/>
      <c r="GWA44" s="236"/>
      <c r="GWB44" s="236"/>
      <c r="GWC44" s="236"/>
      <c r="GWD44" s="236"/>
      <c r="GWE44" s="236"/>
      <c r="GWF44" s="236"/>
      <c r="GWG44" s="236"/>
      <c r="GWH44" s="236"/>
      <c r="GWI44" s="236"/>
      <c r="GWJ44" s="236"/>
      <c r="GWK44" s="236"/>
      <c r="GWL44" s="236"/>
      <c r="GWM44" s="236"/>
      <c r="GWN44" s="236"/>
      <c r="GWO44" s="236"/>
      <c r="GWP44" s="236"/>
      <c r="GWQ44" s="236"/>
      <c r="GWR44" s="236"/>
      <c r="GWS44" s="236"/>
      <c r="GWT44" s="236"/>
      <c r="GWU44" s="236"/>
      <c r="GWV44" s="236"/>
      <c r="GWW44" s="236"/>
      <c r="GWX44" s="236"/>
      <c r="GWY44" s="236"/>
      <c r="GWZ44" s="236"/>
      <c r="GXA44" s="236"/>
      <c r="GXB44" s="236"/>
      <c r="GXC44" s="236"/>
      <c r="GXD44" s="236"/>
      <c r="GXE44" s="236"/>
      <c r="GXF44" s="236"/>
      <c r="GXG44" s="236"/>
      <c r="GXH44" s="236"/>
      <c r="GXI44" s="236"/>
      <c r="GXJ44" s="236"/>
      <c r="GXK44" s="236"/>
      <c r="GXL44" s="236"/>
      <c r="GXM44" s="236"/>
      <c r="GXN44" s="236"/>
      <c r="GXO44" s="236"/>
      <c r="GXP44" s="236"/>
      <c r="GXQ44" s="236"/>
      <c r="GXR44" s="236"/>
      <c r="GXS44" s="236"/>
      <c r="GXT44" s="236"/>
      <c r="GXU44" s="236"/>
      <c r="GXV44" s="236"/>
      <c r="GXW44" s="236"/>
      <c r="GXX44" s="236"/>
      <c r="GXY44" s="236"/>
      <c r="GXZ44" s="236"/>
      <c r="GYA44" s="236"/>
      <c r="GYB44" s="236"/>
      <c r="GYC44" s="236"/>
      <c r="GYD44" s="236"/>
      <c r="GYE44" s="236"/>
      <c r="GYF44" s="236"/>
      <c r="GYG44" s="236"/>
      <c r="GYH44" s="236"/>
      <c r="GYI44" s="236"/>
      <c r="GYJ44" s="236"/>
      <c r="GYK44" s="236"/>
      <c r="GYL44" s="236"/>
      <c r="GYM44" s="236"/>
      <c r="GYN44" s="236"/>
      <c r="GYO44" s="236"/>
      <c r="GYP44" s="236"/>
      <c r="GYQ44" s="236"/>
      <c r="GYR44" s="236"/>
      <c r="GYS44" s="236"/>
      <c r="GYT44" s="236"/>
      <c r="GYU44" s="236"/>
      <c r="GYV44" s="236"/>
      <c r="GYW44" s="236"/>
      <c r="GYX44" s="236"/>
      <c r="GYY44" s="236"/>
      <c r="GYZ44" s="236"/>
      <c r="GZA44" s="236"/>
      <c r="GZB44" s="236"/>
      <c r="GZC44" s="236"/>
      <c r="GZD44" s="236"/>
      <c r="GZE44" s="236"/>
      <c r="GZF44" s="236"/>
      <c r="GZG44" s="236"/>
      <c r="GZH44" s="236"/>
      <c r="GZI44" s="236"/>
      <c r="GZJ44" s="236"/>
      <c r="GZK44" s="236"/>
      <c r="GZL44" s="236"/>
      <c r="GZM44" s="236"/>
      <c r="GZN44" s="236"/>
      <c r="GZO44" s="236"/>
      <c r="GZP44" s="236"/>
      <c r="GZQ44" s="236"/>
      <c r="GZR44" s="236"/>
      <c r="GZS44" s="236"/>
      <c r="GZT44" s="236"/>
      <c r="GZU44" s="236"/>
      <c r="GZV44" s="236"/>
      <c r="GZW44" s="236"/>
      <c r="GZX44" s="236"/>
      <c r="GZY44" s="236"/>
      <c r="GZZ44" s="236"/>
      <c r="HAA44" s="236"/>
      <c r="HAB44" s="236"/>
      <c r="HAC44" s="236"/>
      <c r="HAD44" s="236"/>
      <c r="HAE44" s="236"/>
      <c r="HAF44" s="236"/>
      <c r="HAG44" s="236"/>
      <c r="HAH44" s="236"/>
      <c r="HAI44" s="236"/>
      <c r="HAJ44" s="236"/>
      <c r="HAK44" s="236"/>
      <c r="HAL44" s="236"/>
      <c r="HAM44" s="236"/>
      <c r="HAN44" s="236"/>
      <c r="HAO44" s="236"/>
      <c r="HAP44" s="236"/>
      <c r="HAQ44" s="236"/>
      <c r="HAR44" s="236"/>
      <c r="HAS44" s="236"/>
      <c r="HAT44" s="236"/>
      <c r="HAU44" s="236"/>
      <c r="HAV44" s="236"/>
      <c r="HAW44" s="236"/>
      <c r="HAX44" s="236"/>
      <c r="HAY44" s="236"/>
      <c r="HAZ44" s="236"/>
      <c r="HBA44" s="236"/>
      <c r="HBB44" s="236"/>
      <c r="HBC44" s="236"/>
      <c r="HBD44" s="236"/>
      <c r="HBE44" s="236"/>
      <c r="HBF44" s="236"/>
      <c r="HBG44" s="236"/>
      <c r="HBH44" s="236"/>
      <c r="HBI44" s="236"/>
      <c r="HBJ44" s="236"/>
      <c r="HBK44" s="236"/>
      <c r="HBL44" s="236"/>
      <c r="HBM44" s="236"/>
      <c r="HBN44" s="236"/>
      <c r="HBO44" s="236"/>
      <c r="HBP44" s="236"/>
      <c r="HBQ44" s="236"/>
      <c r="HBR44" s="236"/>
      <c r="HBS44" s="236"/>
      <c r="HBT44" s="236"/>
      <c r="HBU44" s="236"/>
      <c r="HBV44" s="236"/>
      <c r="HBW44" s="236"/>
      <c r="HBX44" s="236"/>
      <c r="HBY44" s="236"/>
      <c r="HBZ44" s="236"/>
      <c r="HCA44" s="236"/>
      <c r="HCB44" s="236"/>
      <c r="HCC44" s="236"/>
      <c r="HCD44" s="236"/>
      <c r="HCE44" s="236"/>
      <c r="HCF44" s="236"/>
      <c r="HCG44" s="236"/>
      <c r="HCH44" s="236"/>
      <c r="HCI44" s="236"/>
      <c r="HCJ44" s="236"/>
      <c r="HCK44" s="236"/>
      <c r="HCL44" s="236"/>
      <c r="HCM44" s="236"/>
      <c r="HCN44" s="236"/>
      <c r="HCO44" s="236"/>
      <c r="HCP44" s="236"/>
      <c r="HCQ44" s="236"/>
      <c r="HCR44" s="236"/>
      <c r="HCS44" s="236"/>
      <c r="HCT44" s="236"/>
      <c r="HCU44" s="236"/>
      <c r="HCV44" s="236"/>
      <c r="HCW44" s="236"/>
      <c r="HCX44" s="236"/>
      <c r="HCY44" s="236"/>
      <c r="HCZ44" s="236"/>
      <c r="HDA44" s="236"/>
      <c r="HDB44" s="236"/>
      <c r="HDC44" s="236"/>
      <c r="HDD44" s="236"/>
      <c r="HDE44" s="236"/>
      <c r="HDF44" s="236"/>
      <c r="HDG44" s="236"/>
      <c r="HDH44" s="236"/>
      <c r="HDI44" s="236"/>
      <c r="HDJ44" s="236"/>
      <c r="HDK44" s="236"/>
      <c r="HDL44" s="236"/>
      <c r="HDM44" s="236"/>
      <c r="HDN44" s="236"/>
      <c r="HDO44" s="236"/>
      <c r="HDP44" s="236"/>
      <c r="HDQ44" s="236"/>
      <c r="HDR44" s="236"/>
      <c r="HDS44" s="236"/>
      <c r="HDT44" s="236"/>
      <c r="HDU44" s="236"/>
      <c r="HDV44" s="236"/>
      <c r="HDW44" s="236"/>
      <c r="HDX44" s="236"/>
      <c r="HDY44" s="236"/>
      <c r="HDZ44" s="236"/>
      <c r="HEA44" s="236"/>
      <c r="HEB44" s="236"/>
      <c r="HEC44" s="236"/>
      <c r="HED44" s="236"/>
      <c r="HEE44" s="236"/>
      <c r="HEF44" s="236"/>
      <c r="HEG44" s="236"/>
      <c r="HEH44" s="236"/>
      <c r="HEI44" s="236"/>
      <c r="HEJ44" s="236"/>
      <c r="HEK44" s="236"/>
      <c r="HEL44" s="236"/>
      <c r="HEM44" s="236"/>
      <c r="HEN44" s="236"/>
      <c r="HEO44" s="236"/>
      <c r="HEP44" s="236"/>
      <c r="HEQ44" s="236"/>
      <c r="HER44" s="236"/>
      <c r="HES44" s="236"/>
      <c r="HET44" s="236"/>
      <c r="HEU44" s="236"/>
      <c r="HEV44" s="236"/>
      <c r="HEW44" s="236"/>
      <c r="HEX44" s="236"/>
      <c r="HEY44" s="236"/>
      <c r="HEZ44" s="236"/>
      <c r="HFA44" s="236"/>
      <c r="HFB44" s="236"/>
      <c r="HFC44" s="236"/>
      <c r="HFD44" s="236"/>
      <c r="HFE44" s="236"/>
      <c r="HFF44" s="236"/>
      <c r="HFG44" s="236"/>
      <c r="HFH44" s="236"/>
      <c r="HFI44" s="236"/>
      <c r="HFJ44" s="236"/>
      <c r="HFK44" s="236"/>
      <c r="HFL44" s="236"/>
      <c r="HFM44" s="236"/>
      <c r="HFN44" s="236"/>
      <c r="HFO44" s="236"/>
      <c r="HFP44" s="236"/>
      <c r="HFQ44" s="236"/>
      <c r="HFR44" s="236"/>
      <c r="HFS44" s="236"/>
      <c r="HFT44" s="236"/>
      <c r="HFU44" s="236"/>
      <c r="HFV44" s="236"/>
      <c r="HFW44" s="236"/>
      <c r="HFX44" s="236"/>
      <c r="HFY44" s="236"/>
      <c r="HFZ44" s="236"/>
      <c r="HGA44" s="236"/>
      <c r="HGB44" s="236"/>
      <c r="HGC44" s="236"/>
      <c r="HGD44" s="236"/>
      <c r="HGE44" s="236"/>
      <c r="HGF44" s="236"/>
      <c r="HGG44" s="236"/>
      <c r="HGH44" s="236"/>
      <c r="HGI44" s="236"/>
      <c r="HGJ44" s="236"/>
      <c r="HGK44" s="236"/>
      <c r="HGL44" s="236"/>
      <c r="HGM44" s="236"/>
      <c r="HGN44" s="236"/>
      <c r="HGO44" s="236"/>
      <c r="HGP44" s="236"/>
      <c r="HGQ44" s="236"/>
      <c r="HGR44" s="236"/>
      <c r="HGS44" s="236"/>
      <c r="HGT44" s="236"/>
      <c r="HGU44" s="236"/>
      <c r="HGV44" s="236"/>
      <c r="HGW44" s="236"/>
      <c r="HGX44" s="236"/>
      <c r="HGY44" s="236"/>
      <c r="HGZ44" s="236"/>
      <c r="HHA44" s="236"/>
      <c r="HHB44" s="236"/>
      <c r="HHC44" s="236"/>
      <c r="HHD44" s="236"/>
      <c r="HHE44" s="236"/>
      <c r="HHF44" s="236"/>
      <c r="HHG44" s="236"/>
      <c r="HHH44" s="236"/>
      <c r="HHI44" s="236"/>
      <c r="HHJ44" s="236"/>
      <c r="HHK44" s="236"/>
      <c r="HHL44" s="236"/>
      <c r="HHM44" s="236"/>
      <c r="HHN44" s="236"/>
      <c r="HHO44" s="236"/>
      <c r="HHP44" s="236"/>
      <c r="HHQ44" s="236"/>
      <c r="HHR44" s="236"/>
      <c r="HHS44" s="236"/>
      <c r="HHT44" s="236"/>
      <c r="HHU44" s="236"/>
      <c r="HHV44" s="236"/>
      <c r="HHW44" s="236"/>
      <c r="HHX44" s="236"/>
      <c r="HHY44" s="236"/>
      <c r="HHZ44" s="236"/>
      <c r="HIA44" s="236"/>
      <c r="HIB44" s="236"/>
      <c r="HIC44" s="236"/>
      <c r="HID44" s="236"/>
      <c r="HIE44" s="236"/>
      <c r="HIF44" s="236"/>
      <c r="HIG44" s="236"/>
      <c r="HIH44" s="236"/>
      <c r="HII44" s="236"/>
      <c r="HIJ44" s="236"/>
      <c r="HIK44" s="236"/>
      <c r="HIL44" s="236"/>
      <c r="HIM44" s="236"/>
      <c r="HIN44" s="236"/>
      <c r="HIO44" s="236"/>
      <c r="HIP44" s="236"/>
      <c r="HIQ44" s="236"/>
      <c r="HIR44" s="236"/>
      <c r="HIS44" s="236"/>
      <c r="HIT44" s="236"/>
      <c r="HIU44" s="236"/>
      <c r="HIV44" s="236"/>
      <c r="HIW44" s="236"/>
      <c r="HIX44" s="236"/>
      <c r="HIY44" s="236"/>
      <c r="HIZ44" s="236"/>
      <c r="HJA44" s="236"/>
      <c r="HJB44" s="236"/>
      <c r="HJC44" s="236"/>
      <c r="HJD44" s="236"/>
      <c r="HJE44" s="236"/>
      <c r="HJF44" s="236"/>
      <c r="HJG44" s="236"/>
      <c r="HJH44" s="236"/>
      <c r="HJI44" s="236"/>
      <c r="HJJ44" s="236"/>
      <c r="HJK44" s="236"/>
      <c r="HJL44" s="236"/>
      <c r="HJM44" s="236"/>
      <c r="HJN44" s="236"/>
      <c r="HJO44" s="236"/>
      <c r="HJP44" s="236"/>
      <c r="HJQ44" s="236"/>
      <c r="HJR44" s="236"/>
      <c r="HJS44" s="236"/>
      <c r="HJT44" s="236"/>
      <c r="HJU44" s="236"/>
      <c r="HJV44" s="236"/>
      <c r="HJW44" s="236"/>
      <c r="HJX44" s="236"/>
      <c r="HJY44" s="236"/>
      <c r="HJZ44" s="236"/>
      <c r="HKA44" s="236"/>
      <c r="HKB44" s="236"/>
      <c r="HKC44" s="236"/>
      <c r="HKD44" s="236"/>
      <c r="HKE44" s="236"/>
      <c r="HKF44" s="236"/>
      <c r="HKG44" s="236"/>
      <c r="HKH44" s="236"/>
      <c r="HKI44" s="236"/>
      <c r="HKJ44" s="236"/>
      <c r="HKK44" s="236"/>
      <c r="HKL44" s="236"/>
      <c r="HKM44" s="236"/>
      <c r="HKN44" s="236"/>
      <c r="HKO44" s="236"/>
      <c r="HKP44" s="236"/>
      <c r="HKQ44" s="236"/>
      <c r="HKR44" s="236"/>
      <c r="HKS44" s="236"/>
      <c r="HKT44" s="236"/>
      <c r="HKU44" s="236"/>
      <c r="HKV44" s="236"/>
      <c r="HKW44" s="236"/>
      <c r="HKX44" s="236"/>
      <c r="HKY44" s="236"/>
      <c r="HKZ44" s="236"/>
      <c r="HLA44" s="236"/>
      <c r="HLB44" s="236"/>
      <c r="HLC44" s="236"/>
      <c r="HLD44" s="236"/>
      <c r="HLE44" s="236"/>
      <c r="HLF44" s="236"/>
      <c r="HLG44" s="236"/>
      <c r="HLH44" s="236"/>
      <c r="HLI44" s="236"/>
      <c r="HLJ44" s="236"/>
      <c r="HLK44" s="236"/>
      <c r="HLL44" s="236"/>
      <c r="HLM44" s="236"/>
      <c r="HLN44" s="236"/>
      <c r="HLO44" s="236"/>
      <c r="HLP44" s="236"/>
      <c r="HLQ44" s="236"/>
      <c r="HLR44" s="236"/>
      <c r="HLS44" s="236"/>
      <c r="HLT44" s="236"/>
      <c r="HLU44" s="236"/>
      <c r="HLV44" s="236"/>
      <c r="HLW44" s="236"/>
      <c r="HLX44" s="236"/>
      <c r="HLY44" s="236"/>
      <c r="HLZ44" s="236"/>
      <c r="HMA44" s="236"/>
      <c r="HMB44" s="236"/>
      <c r="HMC44" s="236"/>
      <c r="HMD44" s="236"/>
      <c r="HME44" s="236"/>
      <c r="HMF44" s="236"/>
      <c r="HMG44" s="236"/>
      <c r="HMH44" s="236"/>
      <c r="HMI44" s="236"/>
      <c r="HMJ44" s="236"/>
      <c r="HMK44" s="236"/>
      <c r="HML44" s="236"/>
      <c r="HMM44" s="236"/>
      <c r="HMN44" s="236"/>
      <c r="HMO44" s="236"/>
      <c r="HMP44" s="236"/>
      <c r="HMQ44" s="236"/>
      <c r="HMR44" s="236"/>
      <c r="HMS44" s="236"/>
      <c r="HMT44" s="236"/>
      <c r="HMU44" s="236"/>
      <c r="HMV44" s="236"/>
      <c r="HMW44" s="236"/>
      <c r="HMX44" s="236"/>
      <c r="HMY44" s="236"/>
      <c r="HMZ44" s="236"/>
      <c r="HNA44" s="236"/>
      <c r="HNB44" s="236"/>
      <c r="HNC44" s="236"/>
      <c r="HND44" s="236"/>
      <c r="HNE44" s="236"/>
      <c r="HNF44" s="236"/>
      <c r="HNG44" s="236"/>
      <c r="HNH44" s="236"/>
      <c r="HNI44" s="236"/>
      <c r="HNJ44" s="236"/>
      <c r="HNK44" s="236"/>
      <c r="HNL44" s="236"/>
      <c r="HNM44" s="236"/>
      <c r="HNN44" s="236"/>
      <c r="HNO44" s="236"/>
      <c r="HNP44" s="236"/>
      <c r="HNQ44" s="236"/>
      <c r="HNR44" s="236"/>
      <c r="HNS44" s="236"/>
      <c r="HNT44" s="236"/>
      <c r="HNU44" s="236"/>
      <c r="HNV44" s="236"/>
      <c r="HNW44" s="236"/>
      <c r="HNX44" s="236"/>
      <c r="HNY44" s="236"/>
      <c r="HNZ44" s="236"/>
      <c r="HOA44" s="236"/>
      <c r="HOB44" s="236"/>
      <c r="HOC44" s="236"/>
      <c r="HOD44" s="236"/>
      <c r="HOE44" s="236"/>
      <c r="HOF44" s="236"/>
      <c r="HOG44" s="236"/>
      <c r="HOH44" s="236"/>
      <c r="HOI44" s="236"/>
      <c r="HOJ44" s="236"/>
      <c r="HOK44" s="236"/>
      <c r="HOL44" s="236"/>
      <c r="HOM44" s="236"/>
      <c r="HON44" s="236"/>
      <c r="HOO44" s="236"/>
      <c r="HOP44" s="236"/>
      <c r="HOQ44" s="236"/>
      <c r="HOR44" s="236"/>
      <c r="HOS44" s="236"/>
      <c r="HOT44" s="236"/>
      <c r="HOU44" s="236"/>
      <c r="HOV44" s="236"/>
      <c r="HOW44" s="236"/>
      <c r="HOX44" s="236"/>
      <c r="HOY44" s="236"/>
      <c r="HOZ44" s="236"/>
      <c r="HPA44" s="236"/>
      <c r="HPB44" s="236"/>
      <c r="HPC44" s="236"/>
      <c r="HPD44" s="236"/>
      <c r="HPE44" s="236"/>
      <c r="HPF44" s="236"/>
      <c r="HPG44" s="236"/>
      <c r="HPH44" s="236"/>
      <c r="HPI44" s="236"/>
      <c r="HPJ44" s="236"/>
      <c r="HPK44" s="236"/>
      <c r="HPL44" s="236"/>
      <c r="HPM44" s="236"/>
      <c r="HPN44" s="236"/>
      <c r="HPO44" s="236"/>
      <c r="HPP44" s="236"/>
      <c r="HPQ44" s="236"/>
      <c r="HPR44" s="236"/>
      <c r="HPS44" s="236"/>
      <c r="HPT44" s="236"/>
      <c r="HPU44" s="236"/>
      <c r="HPV44" s="236"/>
      <c r="HPW44" s="236"/>
      <c r="HPX44" s="236"/>
      <c r="HPY44" s="236"/>
      <c r="HPZ44" s="236"/>
      <c r="HQA44" s="236"/>
      <c r="HQB44" s="236"/>
      <c r="HQC44" s="236"/>
      <c r="HQD44" s="236"/>
      <c r="HQE44" s="236"/>
      <c r="HQF44" s="236"/>
      <c r="HQG44" s="236"/>
      <c r="HQH44" s="236"/>
      <c r="HQI44" s="236"/>
      <c r="HQJ44" s="236"/>
      <c r="HQK44" s="236"/>
      <c r="HQL44" s="236"/>
      <c r="HQM44" s="236"/>
      <c r="HQN44" s="236"/>
      <c r="HQO44" s="236"/>
      <c r="HQP44" s="236"/>
      <c r="HQQ44" s="236"/>
      <c r="HQR44" s="236"/>
      <c r="HQS44" s="236"/>
      <c r="HQT44" s="236"/>
      <c r="HQU44" s="236"/>
      <c r="HQV44" s="236"/>
      <c r="HQW44" s="236"/>
      <c r="HQX44" s="236"/>
      <c r="HQY44" s="236"/>
      <c r="HQZ44" s="236"/>
      <c r="HRA44" s="236"/>
      <c r="HRB44" s="236"/>
      <c r="HRC44" s="236"/>
      <c r="HRD44" s="236"/>
      <c r="HRE44" s="236"/>
      <c r="HRF44" s="236"/>
      <c r="HRG44" s="236"/>
      <c r="HRH44" s="236"/>
      <c r="HRI44" s="236"/>
      <c r="HRJ44" s="236"/>
      <c r="HRK44" s="236"/>
      <c r="HRL44" s="236"/>
      <c r="HRM44" s="236"/>
      <c r="HRN44" s="236"/>
      <c r="HRO44" s="236"/>
      <c r="HRP44" s="236"/>
      <c r="HRQ44" s="236"/>
      <c r="HRR44" s="236"/>
      <c r="HRS44" s="236"/>
      <c r="HRT44" s="236"/>
      <c r="HRU44" s="236"/>
      <c r="HRV44" s="236"/>
      <c r="HRW44" s="236"/>
      <c r="HRX44" s="236"/>
      <c r="HRY44" s="236"/>
      <c r="HRZ44" s="236"/>
      <c r="HSA44" s="236"/>
      <c r="HSB44" s="236"/>
      <c r="HSC44" s="236"/>
      <c r="HSD44" s="236"/>
      <c r="HSE44" s="236"/>
      <c r="HSF44" s="236"/>
      <c r="HSG44" s="236"/>
      <c r="HSH44" s="236"/>
      <c r="HSI44" s="236"/>
      <c r="HSJ44" s="236"/>
      <c r="HSK44" s="236"/>
      <c r="HSL44" s="236"/>
      <c r="HSM44" s="236"/>
      <c r="HSN44" s="236"/>
      <c r="HSO44" s="236"/>
      <c r="HSP44" s="236"/>
      <c r="HSQ44" s="236"/>
      <c r="HSR44" s="236"/>
      <c r="HSS44" s="236"/>
      <c r="HST44" s="236"/>
      <c r="HSU44" s="236"/>
      <c r="HSV44" s="236"/>
      <c r="HSW44" s="236"/>
      <c r="HSX44" s="236"/>
      <c r="HSY44" s="236"/>
      <c r="HSZ44" s="236"/>
      <c r="HTA44" s="236"/>
      <c r="HTB44" s="236"/>
      <c r="HTC44" s="236"/>
      <c r="HTD44" s="236"/>
      <c r="HTE44" s="236"/>
      <c r="HTF44" s="236"/>
      <c r="HTG44" s="236"/>
      <c r="HTH44" s="236"/>
      <c r="HTI44" s="236"/>
      <c r="HTJ44" s="236"/>
      <c r="HTK44" s="236"/>
      <c r="HTL44" s="236"/>
      <c r="HTM44" s="236"/>
      <c r="HTN44" s="236"/>
      <c r="HTO44" s="236"/>
      <c r="HTP44" s="236"/>
      <c r="HTQ44" s="236"/>
      <c r="HTR44" s="236"/>
      <c r="HTS44" s="236"/>
      <c r="HTT44" s="236"/>
      <c r="HTU44" s="236"/>
      <c r="HTV44" s="236"/>
      <c r="HTW44" s="236"/>
      <c r="HTX44" s="236"/>
      <c r="HTY44" s="236"/>
      <c r="HTZ44" s="236"/>
      <c r="HUA44" s="236"/>
      <c r="HUB44" s="236"/>
      <c r="HUC44" s="236"/>
      <c r="HUD44" s="236"/>
      <c r="HUE44" s="236"/>
      <c r="HUF44" s="236"/>
      <c r="HUG44" s="236"/>
      <c r="HUH44" s="236"/>
      <c r="HUI44" s="236"/>
      <c r="HUJ44" s="236"/>
      <c r="HUK44" s="236"/>
      <c r="HUL44" s="236"/>
      <c r="HUM44" s="236"/>
      <c r="HUN44" s="236"/>
      <c r="HUO44" s="236"/>
      <c r="HUP44" s="236"/>
      <c r="HUQ44" s="236"/>
      <c r="HUR44" s="236"/>
      <c r="HUS44" s="236"/>
      <c r="HUT44" s="236"/>
      <c r="HUU44" s="236"/>
      <c r="HUV44" s="236"/>
      <c r="HUW44" s="236"/>
      <c r="HUX44" s="236"/>
      <c r="HUY44" s="236"/>
      <c r="HUZ44" s="236"/>
      <c r="HVA44" s="236"/>
      <c r="HVB44" s="236"/>
      <c r="HVC44" s="236"/>
      <c r="HVD44" s="236"/>
      <c r="HVE44" s="236"/>
      <c r="HVF44" s="236"/>
      <c r="HVG44" s="236"/>
      <c r="HVH44" s="236"/>
      <c r="HVI44" s="236"/>
      <c r="HVJ44" s="236"/>
      <c r="HVK44" s="236"/>
      <c r="HVL44" s="236"/>
      <c r="HVM44" s="236"/>
      <c r="HVN44" s="236"/>
      <c r="HVO44" s="236"/>
      <c r="HVP44" s="236"/>
      <c r="HVQ44" s="236"/>
      <c r="HVR44" s="236"/>
      <c r="HVS44" s="236"/>
      <c r="HVT44" s="236"/>
      <c r="HVU44" s="236"/>
      <c r="HVV44" s="236"/>
      <c r="HVW44" s="236"/>
      <c r="HVX44" s="236"/>
      <c r="HVY44" s="236"/>
      <c r="HVZ44" s="236"/>
      <c r="HWA44" s="236"/>
      <c r="HWB44" s="236"/>
      <c r="HWC44" s="236"/>
      <c r="HWD44" s="236"/>
      <c r="HWE44" s="236"/>
      <c r="HWF44" s="236"/>
      <c r="HWG44" s="236"/>
      <c r="HWH44" s="236"/>
      <c r="HWI44" s="236"/>
      <c r="HWJ44" s="236"/>
      <c r="HWK44" s="236"/>
      <c r="HWL44" s="236"/>
      <c r="HWM44" s="236"/>
      <c r="HWN44" s="236"/>
      <c r="HWO44" s="236"/>
      <c r="HWP44" s="236"/>
      <c r="HWQ44" s="236"/>
      <c r="HWR44" s="236"/>
      <c r="HWS44" s="236"/>
      <c r="HWT44" s="236"/>
      <c r="HWU44" s="236"/>
      <c r="HWV44" s="236"/>
      <c r="HWW44" s="236"/>
      <c r="HWX44" s="236"/>
      <c r="HWY44" s="236"/>
      <c r="HWZ44" s="236"/>
      <c r="HXA44" s="236"/>
      <c r="HXB44" s="236"/>
      <c r="HXC44" s="236"/>
      <c r="HXD44" s="236"/>
      <c r="HXE44" s="236"/>
      <c r="HXF44" s="236"/>
      <c r="HXG44" s="236"/>
      <c r="HXH44" s="236"/>
      <c r="HXI44" s="236"/>
      <c r="HXJ44" s="236"/>
      <c r="HXK44" s="236"/>
      <c r="HXL44" s="236"/>
      <c r="HXM44" s="236"/>
      <c r="HXN44" s="236"/>
      <c r="HXO44" s="236"/>
      <c r="HXP44" s="236"/>
      <c r="HXQ44" s="236"/>
      <c r="HXR44" s="236"/>
      <c r="HXS44" s="236"/>
      <c r="HXT44" s="236"/>
      <c r="HXU44" s="236"/>
      <c r="HXV44" s="236"/>
      <c r="HXW44" s="236"/>
      <c r="HXX44" s="236"/>
      <c r="HXY44" s="236"/>
      <c r="HXZ44" s="236"/>
      <c r="HYA44" s="236"/>
      <c r="HYB44" s="236"/>
      <c r="HYC44" s="236"/>
      <c r="HYD44" s="236"/>
      <c r="HYE44" s="236"/>
      <c r="HYF44" s="236"/>
      <c r="HYG44" s="236"/>
      <c r="HYH44" s="236"/>
      <c r="HYI44" s="236"/>
      <c r="HYJ44" s="236"/>
      <c r="HYK44" s="236"/>
      <c r="HYL44" s="236"/>
      <c r="HYM44" s="236"/>
      <c r="HYN44" s="236"/>
      <c r="HYO44" s="236"/>
      <c r="HYP44" s="236"/>
      <c r="HYQ44" s="236"/>
      <c r="HYR44" s="236"/>
      <c r="HYS44" s="236"/>
      <c r="HYT44" s="236"/>
      <c r="HYU44" s="236"/>
      <c r="HYV44" s="236"/>
      <c r="HYW44" s="236"/>
      <c r="HYX44" s="236"/>
      <c r="HYY44" s="236"/>
      <c r="HYZ44" s="236"/>
      <c r="HZA44" s="236"/>
      <c r="HZB44" s="236"/>
      <c r="HZC44" s="236"/>
      <c r="HZD44" s="236"/>
      <c r="HZE44" s="236"/>
      <c r="HZF44" s="236"/>
      <c r="HZG44" s="236"/>
      <c r="HZH44" s="236"/>
      <c r="HZI44" s="236"/>
      <c r="HZJ44" s="236"/>
      <c r="HZK44" s="236"/>
      <c r="HZL44" s="236"/>
      <c r="HZM44" s="236"/>
      <c r="HZN44" s="236"/>
      <c r="HZO44" s="236"/>
      <c r="HZP44" s="236"/>
      <c r="HZQ44" s="236"/>
      <c r="HZR44" s="236"/>
      <c r="HZS44" s="236"/>
      <c r="HZT44" s="236"/>
      <c r="HZU44" s="236"/>
      <c r="HZV44" s="236"/>
      <c r="HZW44" s="236"/>
      <c r="HZX44" s="236"/>
      <c r="HZY44" s="236"/>
      <c r="HZZ44" s="236"/>
      <c r="IAA44" s="236"/>
      <c r="IAB44" s="236"/>
      <c r="IAC44" s="236"/>
      <c r="IAD44" s="236"/>
      <c r="IAE44" s="236"/>
      <c r="IAF44" s="236"/>
      <c r="IAG44" s="236"/>
      <c r="IAH44" s="236"/>
      <c r="IAI44" s="236"/>
      <c r="IAJ44" s="236"/>
      <c r="IAK44" s="236"/>
      <c r="IAL44" s="236"/>
      <c r="IAM44" s="236"/>
      <c r="IAN44" s="236"/>
      <c r="IAO44" s="236"/>
      <c r="IAP44" s="236"/>
      <c r="IAQ44" s="236"/>
      <c r="IAR44" s="236"/>
      <c r="IAS44" s="236"/>
      <c r="IAT44" s="236"/>
      <c r="IAU44" s="236"/>
      <c r="IAV44" s="236"/>
      <c r="IAW44" s="236"/>
      <c r="IAX44" s="236"/>
      <c r="IAY44" s="236"/>
      <c r="IAZ44" s="236"/>
      <c r="IBA44" s="236"/>
      <c r="IBB44" s="236"/>
      <c r="IBC44" s="236"/>
      <c r="IBD44" s="236"/>
      <c r="IBE44" s="236"/>
      <c r="IBF44" s="236"/>
      <c r="IBG44" s="236"/>
      <c r="IBH44" s="236"/>
      <c r="IBI44" s="236"/>
      <c r="IBJ44" s="236"/>
      <c r="IBK44" s="236"/>
      <c r="IBL44" s="236"/>
      <c r="IBM44" s="236"/>
      <c r="IBN44" s="236"/>
      <c r="IBO44" s="236"/>
      <c r="IBP44" s="236"/>
      <c r="IBQ44" s="236"/>
      <c r="IBR44" s="236"/>
      <c r="IBS44" s="236"/>
      <c r="IBT44" s="236"/>
      <c r="IBU44" s="236"/>
      <c r="IBV44" s="236"/>
      <c r="IBW44" s="236"/>
      <c r="IBX44" s="236"/>
      <c r="IBY44" s="236"/>
      <c r="IBZ44" s="236"/>
      <c r="ICA44" s="236"/>
      <c r="ICB44" s="236"/>
      <c r="ICC44" s="236"/>
      <c r="ICD44" s="236"/>
      <c r="ICE44" s="236"/>
      <c r="ICF44" s="236"/>
      <c r="ICG44" s="236"/>
      <c r="ICH44" s="236"/>
      <c r="ICI44" s="236"/>
      <c r="ICJ44" s="236"/>
      <c r="ICK44" s="236"/>
      <c r="ICL44" s="236"/>
      <c r="ICM44" s="236"/>
      <c r="ICN44" s="236"/>
      <c r="ICO44" s="236"/>
      <c r="ICP44" s="236"/>
      <c r="ICQ44" s="236"/>
      <c r="ICR44" s="236"/>
      <c r="ICS44" s="236"/>
      <c r="ICT44" s="236"/>
      <c r="ICU44" s="236"/>
      <c r="ICV44" s="236"/>
      <c r="ICW44" s="236"/>
      <c r="ICX44" s="236"/>
      <c r="ICY44" s="236"/>
      <c r="ICZ44" s="236"/>
      <c r="IDA44" s="236"/>
      <c r="IDB44" s="236"/>
      <c r="IDC44" s="236"/>
      <c r="IDD44" s="236"/>
      <c r="IDE44" s="236"/>
      <c r="IDF44" s="236"/>
      <c r="IDG44" s="236"/>
      <c r="IDH44" s="236"/>
      <c r="IDI44" s="236"/>
      <c r="IDJ44" s="236"/>
      <c r="IDK44" s="236"/>
      <c r="IDL44" s="236"/>
      <c r="IDM44" s="236"/>
      <c r="IDN44" s="236"/>
      <c r="IDO44" s="236"/>
      <c r="IDP44" s="236"/>
      <c r="IDQ44" s="236"/>
      <c r="IDR44" s="236"/>
      <c r="IDS44" s="236"/>
      <c r="IDT44" s="236"/>
      <c r="IDU44" s="236"/>
      <c r="IDV44" s="236"/>
      <c r="IDW44" s="236"/>
      <c r="IDX44" s="236"/>
      <c r="IDY44" s="236"/>
      <c r="IDZ44" s="236"/>
      <c r="IEA44" s="236"/>
      <c r="IEB44" s="236"/>
      <c r="IEC44" s="236"/>
      <c r="IED44" s="236"/>
      <c r="IEE44" s="236"/>
      <c r="IEF44" s="236"/>
      <c r="IEG44" s="236"/>
      <c r="IEH44" s="236"/>
      <c r="IEI44" s="236"/>
      <c r="IEJ44" s="236"/>
      <c r="IEK44" s="236"/>
      <c r="IEL44" s="236"/>
      <c r="IEM44" s="236"/>
      <c r="IEN44" s="236"/>
      <c r="IEO44" s="236"/>
      <c r="IEP44" s="236"/>
      <c r="IEQ44" s="236"/>
      <c r="IER44" s="236"/>
      <c r="IES44" s="236"/>
      <c r="IET44" s="236"/>
      <c r="IEU44" s="236"/>
      <c r="IEV44" s="236"/>
      <c r="IEW44" s="236"/>
      <c r="IEX44" s="236"/>
      <c r="IEY44" s="236"/>
      <c r="IEZ44" s="236"/>
      <c r="IFA44" s="236"/>
      <c r="IFB44" s="236"/>
      <c r="IFC44" s="236"/>
      <c r="IFD44" s="236"/>
      <c r="IFE44" s="236"/>
      <c r="IFF44" s="236"/>
      <c r="IFG44" s="236"/>
      <c r="IFH44" s="236"/>
      <c r="IFI44" s="236"/>
      <c r="IFJ44" s="236"/>
      <c r="IFK44" s="236"/>
      <c r="IFL44" s="236"/>
      <c r="IFM44" s="236"/>
      <c r="IFN44" s="236"/>
      <c r="IFO44" s="236"/>
      <c r="IFP44" s="236"/>
      <c r="IFQ44" s="236"/>
      <c r="IFR44" s="236"/>
      <c r="IFS44" s="236"/>
      <c r="IFT44" s="236"/>
      <c r="IFU44" s="236"/>
      <c r="IFV44" s="236"/>
      <c r="IFW44" s="236"/>
      <c r="IFX44" s="236"/>
      <c r="IFY44" s="236"/>
      <c r="IFZ44" s="236"/>
      <c r="IGA44" s="236"/>
      <c r="IGB44" s="236"/>
      <c r="IGC44" s="236"/>
      <c r="IGD44" s="236"/>
      <c r="IGE44" s="236"/>
      <c r="IGF44" s="236"/>
      <c r="IGG44" s="236"/>
      <c r="IGH44" s="236"/>
      <c r="IGI44" s="236"/>
      <c r="IGJ44" s="236"/>
      <c r="IGK44" s="236"/>
      <c r="IGL44" s="236"/>
      <c r="IGM44" s="236"/>
      <c r="IGN44" s="236"/>
      <c r="IGO44" s="236"/>
      <c r="IGP44" s="236"/>
      <c r="IGQ44" s="236"/>
      <c r="IGR44" s="236"/>
      <c r="IGS44" s="236"/>
      <c r="IGT44" s="236"/>
      <c r="IGU44" s="236"/>
      <c r="IGV44" s="236"/>
      <c r="IGW44" s="236"/>
      <c r="IGX44" s="236"/>
      <c r="IGY44" s="236"/>
      <c r="IGZ44" s="236"/>
      <c r="IHA44" s="236"/>
      <c r="IHB44" s="236"/>
      <c r="IHC44" s="236"/>
      <c r="IHD44" s="236"/>
      <c r="IHE44" s="236"/>
      <c r="IHF44" s="236"/>
      <c r="IHG44" s="236"/>
      <c r="IHH44" s="236"/>
      <c r="IHI44" s="236"/>
      <c r="IHJ44" s="236"/>
      <c r="IHK44" s="236"/>
      <c r="IHL44" s="236"/>
      <c r="IHM44" s="236"/>
      <c r="IHN44" s="236"/>
      <c r="IHO44" s="236"/>
      <c r="IHP44" s="236"/>
      <c r="IHQ44" s="236"/>
      <c r="IHR44" s="236"/>
      <c r="IHS44" s="236"/>
      <c r="IHT44" s="236"/>
      <c r="IHU44" s="236"/>
      <c r="IHV44" s="236"/>
      <c r="IHW44" s="236"/>
      <c r="IHX44" s="236"/>
      <c r="IHY44" s="236"/>
      <c r="IHZ44" s="236"/>
      <c r="IIA44" s="236"/>
      <c r="IIB44" s="236"/>
      <c r="IIC44" s="236"/>
      <c r="IID44" s="236"/>
      <c r="IIE44" s="236"/>
      <c r="IIF44" s="236"/>
      <c r="IIG44" s="236"/>
      <c r="IIH44" s="236"/>
      <c r="III44" s="236"/>
      <c r="IIJ44" s="236"/>
      <c r="IIK44" s="236"/>
      <c r="IIL44" s="236"/>
      <c r="IIM44" s="236"/>
      <c r="IIN44" s="236"/>
      <c r="IIO44" s="236"/>
      <c r="IIP44" s="236"/>
      <c r="IIQ44" s="236"/>
      <c r="IIR44" s="236"/>
      <c r="IIS44" s="236"/>
      <c r="IIT44" s="236"/>
      <c r="IIU44" s="236"/>
      <c r="IIV44" s="236"/>
      <c r="IIW44" s="236"/>
      <c r="IIX44" s="236"/>
      <c r="IIY44" s="236"/>
      <c r="IIZ44" s="236"/>
      <c r="IJA44" s="236"/>
      <c r="IJB44" s="236"/>
      <c r="IJC44" s="236"/>
      <c r="IJD44" s="236"/>
      <c r="IJE44" s="236"/>
      <c r="IJF44" s="236"/>
      <c r="IJG44" s="236"/>
      <c r="IJH44" s="236"/>
      <c r="IJI44" s="236"/>
      <c r="IJJ44" s="236"/>
      <c r="IJK44" s="236"/>
      <c r="IJL44" s="236"/>
      <c r="IJM44" s="236"/>
      <c r="IJN44" s="236"/>
      <c r="IJO44" s="236"/>
      <c r="IJP44" s="236"/>
      <c r="IJQ44" s="236"/>
      <c r="IJR44" s="236"/>
      <c r="IJS44" s="236"/>
      <c r="IJT44" s="236"/>
      <c r="IJU44" s="236"/>
      <c r="IJV44" s="236"/>
      <c r="IJW44" s="236"/>
      <c r="IJX44" s="236"/>
      <c r="IJY44" s="236"/>
      <c r="IJZ44" s="236"/>
      <c r="IKA44" s="236"/>
      <c r="IKB44" s="236"/>
      <c r="IKC44" s="236"/>
      <c r="IKD44" s="236"/>
      <c r="IKE44" s="236"/>
      <c r="IKF44" s="236"/>
      <c r="IKG44" s="236"/>
      <c r="IKH44" s="236"/>
      <c r="IKI44" s="236"/>
      <c r="IKJ44" s="236"/>
      <c r="IKK44" s="236"/>
      <c r="IKL44" s="236"/>
      <c r="IKM44" s="236"/>
      <c r="IKN44" s="236"/>
      <c r="IKO44" s="236"/>
      <c r="IKP44" s="236"/>
      <c r="IKQ44" s="236"/>
      <c r="IKR44" s="236"/>
      <c r="IKS44" s="236"/>
      <c r="IKT44" s="236"/>
      <c r="IKU44" s="236"/>
      <c r="IKV44" s="236"/>
      <c r="IKW44" s="236"/>
      <c r="IKX44" s="236"/>
      <c r="IKY44" s="236"/>
      <c r="IKZ44" s="236"/>
      <c r="ILA44" s="236"/>
      <c r="ILB44" s="236"/>
      <c r="ILC44" s="236"/>
      <c r="ILD44" s="236"/>
      <c r="ILE44" s="236"/>
      <c r="ILF44" s="236"/>
      <c r="ILG44" s="236"/>
      <c r="ILH44" s="236"/>
      <c r="ILI44" s="236"/>
      <c r="ILJ44" s="236"/>
      <c r="ILK44" s="236"/>
      <c r="ILL44" s="236"/>
      <c r="ILM44" s="236"/>
      <c r="ILN44" s="236"/>
      <c r="ILO44" s="236"/>
      <c r="ILP44" s="236"/>
      <c r="ILQ44" s="236"/>
      <c r="ILR44" s="236"/>
      <c r="ILS44" s="236"/>
      <c r="ILT44" s="236"/>
      <c r="ILU44" s="236"/>
      <c r="ILV44" s="236"/>
      <c r="ILW44" s="236"/>
      <c r="ILX44" s="236"/>
      <c r="ILY44" s="236"/>
      <c r="ILZ44" s="236"/>
      <c r="IMA44" s="236"/>
      <c r="IMB44" s="236"/>
      <c r="IMC44" s="236"/>
      <c r="IMD44" s="236"/>
      <c r="IME44" s="236"/>
      <c r="IMF44" s="236"/>
      <c r="IMG44" s="236"/>
      <c r="IMH44" s="236"/>
      <c r="IMI44" s="236"/>
      <c r="IMJ44" s="236"/>
      <c r="IMK44" s="236"/>
      <c r="IML44" s="236"/>
      <c r="IMM44" s="236"/>
      <c r="IMN44" s="236"/>
      <c r="IMO44" s="236"/>
      <c r="IMP44" s="236"/>
      <c r="IMQ44" s="236"/>
      <c r="IMR44" s="236"/>
      <c r="IMS44" s="236"/>
      <c r="IMT44" s="236"/>
      <c r="IMU44" s="236"/>
      <c r="IMV44" s="236"/>
      <c r="IMW44" s="236"/>
      <c r="IMX44" s="236"/>
      <c r="IMY44" s="236"/>
      <c r="IMZ44" s="236"/>
      <c r="INA44" s="236"/>
      <c r="INB44" s="236"/>
      <c r="INC44" s="236"/>
      <c r="IND44" s="236"/>
      <c r="INE44" s="236"/>
      <c r="INF44" s="236"/>
      <c r="ING44" s="236"/>
      <c r="INH44" s="236"/>
      <c r="INI44" s="236"/>
      <c r="INJ44" s="236"/>
      <c r="INK44" s="236"/>
      <c r="INL44" s="236"/>
      <c r="INM44" s="236"/>
      <c r="INN44" s="236"/>
      <c r="INO44" s="236"/>
      <c r="INP44" s="236"/>
      <c r="INQ44" s="236"/>
      <c r="INR44" s="236"/>
      <c r="INS44" s="236"/>
      <c r="INT44" s="236"/>
      <c r="INU44" s="236"/>
      <c r="INV44" s="236"/>
      <c r="INW44" s="236"/>
      <c r="INX44" s="236"/>
      <c r="INY44" s="236"/>
      <c r="INZ44" s="236"/>
      <c r="IOA44" s="236"/>
      <c r="IOB44" s="236"/>
      <c r="IOC44" s="236"/>
      <c r="IOD44" s="236"/>
      <c r="IOE44" s="236"/>
      <c r="IOF44" s="236"/>
      <c r="IOG44" s="236"/>
      <c r="IOH44" s="236"/>
      <c r="IOI44" s="236"/>
      <c r="IOJ44" s="236"/>
      <c r="IOK44" s="236"/>
      <c r="IOL44" s="236"/>
      <c r="IOM44" s="236"/>
      <c r="ION44" s="236"/>
      <c r="IOO44" s="236"/>
      <c r="IOP44" s="236"/>
      <c r="IOQ44" s="236"/>
      <c r="IOR44" s="236"/>
      <c r="IOS44" s="236"/>
      <c r="IOT44" s="236"/>
      <c r="IOU44" s="236"/>
      <c r="IOV44" s="236"/>
      <c r="IOW44" s="236"/>
      <c r="IOX44" s="236"/>
      <c r="IOY44" s="236"/>
      <c r="IOZ44" s="236"/>
      <c r="IPA44" s="236"/>
      <c r="IPB44" s="236"/>
      <c r="IPC44" s="236"/>
      <c r="IPD44" s="236"/>
      <c r="IPE44" s="236"/>
      <c r="IPF44" s="236"/>
      <c r="IPG44" s="236"/>
      <c r="IPH44" s="236"/>
      <c r="IPI44" s="236"/>
      <c r="IPJ44" s="236"/>
      <c r="IPK44" s="236"/>
      <c r="IPL44" s="236"/>
      <c r="IPM44" s="236"/>
      <c r="IPN44" s="236"/>
      <c r="IPO44" s="236"/>
      <c r="IPP44" s="236"/>
      <c r="IPQ44" s="236"/>
      <c r="IPR44" s="236"/>
      <c r="IPS44" s="236"/>
      <c r="IPT44" s="236"/>
      <c r="IPU44" s="236"/>
      <c r="IPV44" s="236"/>
      <c r="IPW44" s="236"/>
      <c r="IPX44" s="236"/>
      <c r="IPY44" s="236"/>
      <c r="IPZ44" s="236"/>
      <c r="IQA44" s="236"/>
      <c r="IQB44" s="236"/>
      <c r="IQC44" s="236"/>
      <c r="IQD44" s="236"/>
      <c r="IQE44" s="236"/>
      <c r="IQF44" s="236"/>
      <c r="IQG44" s="236"/>
      <c r="IQH44" s="236"/>
      <c r="IQI44" s="236"/>
      <c r="IQJ44" s="236"/>
      <c r="IQK44" s="236"/>
      <c r="IQL44" s="236"/>
      <c r="IQM44" s="236"/>
      <c r="IQN44" s="236"/>
      <c r="IQO44" s="236"/>
      <c r="IQP44" s="236"/>
      <c r="IQQ44" s="236"/>
      <c r="IQR44" s="236"/>
      <c r="IQS44" s="236"/>
      <c r="IQT44" s="236"/>
      <c r="IQU44" s="236"/>
      <c r="IQV44" s="236"/>
      <c r="IQW44" s="236"/>
      <c r="IQX44" s="236"/>
      <c r="IQY44" s="236"/>
      <c r="IQZ44" s="236"/>
      <c r="IRA44" s="236"/>
      <c r="IRB44" s="236"/>
      <c r="IRC44" s="236"/>
      <c r="IRD44" s="236"/>
      <c r="IRE44" s="236"/>
      <c r="IRF44" s="236"/>
      <c r="IRG44" s="236"/>
      <c r="IRH44" s="236"/>
      <c r="IRI44" s="236"/>
      <c r="IRJ44" s="236"/>
      <c r="IRK44" s="236"/>
      <c r="IRL44" s="236"/>
      <c r="IRM44" s="236"/>
      <c r="IRN44" s="236"/>
      <c r="IRO44" s="236"/>
      <c r="IRP44" s="236"/>
      <c r="IRQ44" s="236"/>
      <c r="IRR44" s="236"/>
      <c r="IRS44" s="236"/>
      <c r="IRT44" s="236"/>
      <c r="IRU44" s="236"/>
      <c r="IRV44" s="236"/>
      <c r="IRW44" s="236"/>
      <c r="IRX44" s="236"/>
      <c r="IRY44" s="236"/>
      <c r="IRZ44" s="236"/>
      <c r="ISA44" s="236"/>
      <c r="ISB44" s="236"/>
      <c r="ISC44" s="236"/>
      <c r="ISD44" s="236"/>
      <c r="ISE44" s="236"/>
      <c r="ISF44" s="236"/>
      <c r="ISG44" s="236"/>
      <c r="ISH44" s="236"/>
      <c r="ISI44" s="236"/>
      <c r="ISJ44" s="236"/>
      <c r="ISK44" s="236"/>
      <c r="ISL44" s="236"/>
      <c r="ISM44" s="236"/>
      <c r="ISN44" s="236"/>
      <c r="ISO44" s="236"/>
      <c r="ISP44" s="236"/>
      <c r="ISQ44" s="236"/>
      <c r="ISR44" s="236"/>
      <c r="ISS44" s="236"/>
      <c r="IST44" s="236"/>
      <c r="ISU44" s="236"/>
      <c r="ISV44" s="236"/>
      <c r="ISW44" s="236"/>
      <c r="ISX44" s="236"/>
      <c r="ISY44" s="236"/>
      <c r="ISZ44" s="236"/>
      <c r="ITA44" s="236"/>
      <c r="ITB44" s="236"/>
      <c r="ITC44" s="236"/>
      <c r="ITD44" s="236"/>
      <c r="ITE44" s="236"/>
      <c r="ITF44" s="236"/>
      <c r="ITG44" s="236"/>
      <c r="ITH44" s="236"/>
      <c r="ITI44" s="236"/>
      <c r="ITJ44" s="236"/>
      <c r="ITK44" s="236"/>
      <c r="ITL44" s="236"/>
      <c r="ITM44" s="236"/>
      <c r="ITN44" s="236"/>
      <c r="ITO44" s="236"/>
      <c r="ITP44" s="236"/>
      <c r="ITQ44" s="236"/>
      <c r="ITR44" s="236"/>
      <c r="ITS44" s="236"/>
      <c r="ITT44" s="236"/>
      <c r="ITU44" s="236"/>
      <c r="ITV44" s="236"/>
      <c r="ITW44" s="236"/>
      <c r="ITX44" s="236"/>
      <c r="ITY44" s="236"/>
      <c r="ITZ44" s="236"/>
      <c r="IUA44" s="236"/>
      <c r="IUB44" s="236"/>
      <c r="IUC44" s="236"/>
      <c r="IUD44" s="236"/>
      <c r="IUE44" s="236"/>
      <c r="IUF44" s="236"/>
      <c r="IUG44" s="236"/>
      <c r="IUH44" s="236"/>
      <c r="IUI44" s="236"/>
      <c r="IUJ44" s="236"/>
      <c r="IUK44" s="236"/>
      <c r="IUL44" s="236"/>
      <c r="IUM44" s="236"/>
      <c r="IUN44" s="236"/>
      <c r="IUO44" s="236"/>
      <c r="IUP44" s="236"/>
      <c r="IUQ44" s="236"/>
      <c r="IUR44" s="236"/>
      <c r="IUS44" s="236"/>
      <c r="IUT44" s="236"/>
      <c r="IUU44" s="236"/>
      <c r="IUV44" s="236"/>
      <c r="IUW44" s="236"/>
      <c r="IUX44" s="236"/>
      <c r="IUY44" s="236"/>
      <c r="IUZ44" s="236"/>
      <c r="IVA44" s="236"/>
      <c r="IVB44" s="236"/>
      <c r="IVC44" s="236"/>
      <c r="IVD44" s="236"/>
      <c r="IVE44" s="236"/>
      <c r="IVF44" s="236"/>
      <c r="IVG44" s="236"/>
      <c r="IVH44" s="236"/>
      <c r="IVI44" s="236"/>
      <c r="IVJ44" s="236"/>
      <c r="IVK44" s="236"/>
      <c r="IVL44" s="236"/>
      <c r="IVM44" s="236"/>
      <c r="IVN44" s="236"/>
      <c r="IVO44" s="236"/>
      <c r="IVP44" s="236"/>
      <c r="IVQ44" s="236"/>
      <c r="IVR44" s="236"/>
      <c r="IVS44" s="236"/>
      <c r="IVT44" s="236"/>
      <c r="IVU44" s="236"/>
      <c r="IVV44" s="236"/>
      <c r="IVW44" s="236"/>
      <c r="IVX44" s="236"/>
      <c r="IVY44" s="236"/>
      <c r="IVZ44" s="236"/>
      <c r="IWA44" s="236"/>
      <c r="IWB44" s="236"/>
      <c r="IWC44" s="236"/>
      <c r="IWD44" s="236"/>
      <c r="IWE44" s="236"/>
      <c r="IWF44" s="236"/>
      <c r="IWG44" s="236"/>
      <c r="IWH44" s="236"/>
      <c r="IWI44" s="236"/>
      <c r="IWJ44" s="236"/>
      <c r="IWK44" s="236"/>
      <c r="IWL44" s="236"/>
      <c r="IWM44" s="236"/>
      <c r="IWN44" s="236"/>
      <c r="IWO44" s="236"/>
      <c r="IWP44" s="236"/>
      <c r="IWQ44" s="236"/>
      <c r="IWR44" s="236"/>
      <c r="IWS44" s="236"/>
      <c r="IWT44" s="236"/>
      <c r="IWU44" s="236"/>
      <c r="IWV44" s="236"/>
      <c r="IWW44" s="236"/>
      <c r="IWX44" s="236"/>
      <c r="IWY44" s="236"/>
      <c r="IWZ44" s="236"/>
      <c r="IXA44" s="236"/>
      <c r="IXB44" s="236"/>
      <c r="IXC44" s="236"/>
      <c r="IXD44" s="236"/>
      <c r="IXE44" s="236"/>
      <c r="IXF44" s="236"/>
      <c r="IXG44" s="236"/>
      <c r="IXH44" s="236"/>
      <c r="IXI44" s="236"/>
      <c r="IXJ44" s="236"/>
      <c r="IXK44" s="236"/>
      <c r="IXL44" s="236"/>
      <c r="IXM44" s="236"/>
      <c r="IXN44" s="236"/>
      <c r="IXO44" s="236"/>
      <c r="IXP44" s="236"/>
      <c r="IXQ44" s="236"/>
      <c r="IXR44" s="236"/>
      <c r="IXS44" s="236"/>
      <c r="IXT44" s="236"/>
      <c r="IXU44" s="236"/>
      <c r="IXV44" s="236"/>
      <c r="IXW44" s="236"/>
      <c r="IXX44" s="236"/>
      <c r="IXY44" s="236"/>
      <c r="IXZ44" s="236"/>
      <c r="IYA44" s="236"/>
      <c r="IYB44" s="236"/>
      <c r="IYC44" s="236"/>
      <c r="IYD44" s="236"/>
      <c r="IYE44" s="236"/>
      <c r="IYF44" s="236"/>
      <c r="IYG44" s="236"/>
      <c r="IYH44" s="236"/>
      <c r="IYI44" s="236"/>
      <c r="IYJ44" s="236"/>
      <c r="IYK44" s="236"/>
      <c r="IYL44" s="236"/>
      <c r="IYM44" s="236"/>
      <c r="IYN44" s="236"/>
      <c r="IYO44" s="236"/>
      <c r="IYP44" s="236"/>
      <c r="IYQ44" s="236"/>
      <c r="IYR44" s="236"/>
      <c r="IYS44" s="236"/>
      <c r="IYT44" s="236"/>
      <c r="IYU44" s="236"/>
      <c r="IYV44" s="236"/>
      <c r="IYW44" s="236"/>
      <c r="IYX44" s="236"/>
      <c r="IYY44" s="236"/>
      <c r="IYZ44" s="236"/>
      <c r="IZA44" s="236"/>
      <c r="IZB44" s="236"/>
      <c r="IZC44" s="236"/>
      <c r="IZD44" s="236"/>
      <c r="IZE44" s="236"/>
      <c r="IZF44" s="236"/>
      <c r="IZG44" s="236"/>
      <c r="IZH44" s="236"/>
      <c r="IZI44" s="236"/>
      <c r="IZJ44" s="236"/>
      <c r="IZK44" s="236"/>
      <c r="IZL44" s="236"/>
      <c r="IZM44" s="236"/>
      <c r="IZN44" s="236"/>
      <c r="IZO44" s="236"/>
      <c r="IZP44" s="236"/>
      <c r="IZQ44" s="236"/>
      <c r="IZR44" s="236"/>
      <c r="IZS44" s="236"/>
      <c r="IZT44" s="236"/>
      <c r="IZU44" s="236"/>
      <c r="IZV44" s="236"/>
      <c r="IZW44" s="236"/>
      <c r="IZX44" s="236"/>
      <c r="IZY44" s="236"/>
      <c r="IZZ44" s="236"/>
      <c r="JAA44" s="236"/>
      <c r="JAB44" s="236"/>
      <c r="JAC44" s="236"/>
      <c r="JAD44" s="236"/>
      <c r="JAE44" s="236"/>
      <c r="JAF44" s="236"/>
      <c r="JAG44" s="236"/>
      <c r="JAH44" s="236"/>
      <c r="JAI44" s="236"/>
      <c r="JAJ44" s="236"/>
      <c r="JAK44" s="236"/>
      <c r="JAL44" s="236"/>
      <c r="JAM44" s="236"/>
      <c r="JAN44" s="236"/>
      <c r="JAO44" s="236"/>
      <c r="JAP44" s="236"/>
      <c r="JAQ44" s="236"/>
      <c r="JAR44" s="236"/>
      <c r="JAS44" s="236"/>
      <c r="JAT44" s="236"/>
      <c r="JAU44" s="236"/>
      <c r="JAV44" s="236"/>
      <c r="JAW44" s="236"/>
      <c r="JAX44" s="236"/>
      <c r="JAY44" s="236"/>
      <c r="JAZ44" s="236"/>
      <c r="JBA44" s="236"/>
      <c r="JBB44" s="236"/>
      <c r="JBC44" s="236"/>
      <c r="JBD44" s="236"/>
      <c r="JBE44" s="236"/>
      <c r="JBF44" s="236"/>
      <c r="JBG44" s="236"/>
      <c r="JBH44" s="236"/>
      <c r="JBI44" s="236"/>
      <c r="JBJ44" s="236"/>
      <c r="JBK44" s="236"/>
      <c r="JBL44" s="236"/>
      <c r="JBM44" s="236"/>
      <c r="JBN44" s="236"/>
      <c r="JBO44" s="236"/>
      <c r="JBP44" s="236"/>
      <c r="JBQ44" s="236"/>
      <c r="JBR44" s="236"/>
      <c r="JBS44" s="236"/>
      <c r="JBT44" s="236"/>
      <c r="JBU44" s="236"/>
      <c r="JBV44" s="236"/>
      <c r="JBW44" s="236"/>
      <c r="JBX44" s="236"/>
      <c r="JBY44" s="236"/>
      <c r="JBZ44" s="236"/>
      <c r="JCA44" s="236"/>
      <c r="JCB44" s="236"/>
      <c r="JCC44" s="236"/>
      <c r="JCD44" s="236"/>
      <c r="JCE44" s="236"/>
      <c r="JCF44" s="236"/>
      <c r="JCG44" s="236"/>
      <c r="JCH44" s="236"/>
      <c r="JCI44" s="236"/>
      <c r="JCJ44" s="236"/>
      <c r="JCK44" s="236"/>
      <c r="JCL44" s="236"/>
      <c r="JCM44" s="236"/>
      <c r="JCN44" s="236"/>
      <c r="JCO44" s="236"/>
      <c r="JCP44" s="236"/>
      <c r="JCQ44" s="236"/>
      <c r="JCR44" s="236"/>
      <c r="JCS44" s="236"/>
      <c r="JCT44" s="236"/>
      <c r="JCU44" s="236"/>
      <c r="JCV44" s="236"/>
      <c r="JCW44" s="236"/>
      <c r="JCX44" s="236"/>
      <c r="JCY44" s="236"/>
      <c r="JCZ44" s="236"/>
      <c r="JDA44" s="236"/>
      <c r="JDB44" s="236"/>
      <c r="JDC44" s="236"/>
      <c r="JDD44" s="236"/>
      <c r="JDE44" s="236"/>
      <c r="JDF44" s="236"/>
      <c r="JDG44" s="236"/>
      <c r="JDH44" s="236"/>
      <c r="JDI44" s="236"/>
      <c r="JDJ44" s="236"/>
      <c r="JDK44" s="236"/>
      <c r="JDL44" s="236"/>
      <c r="JDM44" s="236"/>
      <c r="JDN44" s="236"/>
      <c r="JDO44" s="236"/>
      <c r="JDP44" s="236"/>
      <c r="JDQ44" s="236"/>
      <c r="JDR44" s="236"/>
      <c r="JDS44" s="236"/>
      <c r="JDT44" s="236"/>
      <c r="JDU44" s="236"/>
      <c r="JDV44" s="236"/>
      <c r="JDW44" s="236"/>
      <c r="JDX44" s="236"/>
      <c r="JDY44" s="236"/>
      <c r="JDZ44" s="236"/>
      <c r="JEA44" s="236"/>
      <c r="JEB44" s="236"/>
      <c r="JEC44" s="236"/>
      <c r="JED44" s="236"/>
      <c r="JEE44" s="236"/>
      <c r="JEF44" s="236"/>
      <c r="JEG44" s="236"/>
      <c r="JEH44" s="236"/>
      <c r="JEI44" s="236"/>
      <c r="JEJ44" s="236"/>
      <c r="JEK44" s="236"/>
      <c r="JEL44" s="236"/>
      <c r="JEM44" s="236"/>
      <c r="JEN44" s="236"/>
      <c r="JEO44" s="236"/>
      <c r="JEP44" s="236"/>
      <c r="JEQ44" s="236"/>
      <c r="JER44" s="236"/>
      <c r="JES44" s="236"/>
      <c r="JET44" s="236"/>
      <c r="JEU44" s="236"/>
      <c r="JEV44" s="236"/>
      <c r="JEW44" s="236"/>
      <c r="JEX44" s="236"/>
      <c r="JEY44" s="236"/>
      <c r="JEZ44" s="236"/>
      <c r="JFA44" s="236"/>
      <c r="JFB44" s="236"/>
      <c r="JFC44" s="236"/>
      <c r="JFD44" s="236"/>
      <c r="JFE44" s="236"/>
      <c r="JFF44" s="236"/>
      <c r="JFG44" s="236"/>
      <c r="JFH44" s="236"/>
      <c r="JFI44" s="236"/>
      <c r="JFJ44" s="236"/>
      <c r="JFK44" s="236"/>
      <c r="JFL44" s="236"/>
      <c r="JFM44" s="236"/>
      <c r="JFN44" s="236"/>
      <c r="JFO44" s="236"/>
      <c r="JFP44" s="236"/>
      <c r="JFQ44" s="236"/>
      <c r="JFR44" s="236"/>
      <c r="JFS44" s="236"/>
      <c r="JFT44" s="236"/>
      <c r="JFU44" s="236"/>
      <c r="JFV44" s="236"/>
      <c r="JFW44" s="236"/>
      <c r="JFX44" s="236"/>
      <c r="JFY44" s="236"/>
      <c r="JFZ44" s="236"/>
      <c r="JGA44" s="236"/>
      <c r="JGB44" s="236"/>
      <c r="JGC44" s="236"/>
      <c r="JGD44" s="236"/>
      <c r="JGE44" s="236"/>
      <c r="JGF44" s="236"/>
      <c r="JGG44" s="236"/>
      <c r="JGH44" s="236"/>
      <c r="JGI44" s="236"/>
      <c r="JGJ44" s="236"/>
      <c r="JGK44" s="236"/>
      <c r="JGL44" s="236"/>
      <c r="JGM44" s="236"/>
      <c r="JGN44" s="236"/>
      <c r="JGO44" s="236"/>
      <c r="JGP44" s="236"/>
      <c r="JGQ44" s="236"/>
      <c r="JGR44" s="236"/>
      <c r="JGS44" s="236"/>
      <c r="JGT44" s="236"/>
      <c r="JGU44" s="236"/>
      <c r="JGV44" s="236"/>
      <c r="JGW44" s="236"/>
      <c r="JGX44" s="236"/>
      <c r="JGY44" s="236"/>
      <c r="JGZ44" s="236"/>
      <c r="JHA44" s="236"/>
      <c r="JHB44" s="236"/>
      <c r="JHC44" s="236"/>
      <c r="JHD44" s="236"/>
      <c r="JHE44" s="236"/>
      <c r="JHF44" s="236"/>
      <c r="JHG44" s="236"/>
      <c r="JHH44" s="236"/>
      <c r="JHI44" s="236"/>
      <c r="JHJ44" s="236"/>
      <c r="JHK44" s="236"/>
      <c r="JHL44" s="236"/>
      <c r="JHM44" s="236"/>
      <c r="JHN44" s="236"/>
      <c r="JHO44" s="236"/>
      <c r="JHP44" s="236"/>
      <c r="JHQ44" s="236"/>
      <c r="JHR44" s="236"/>
      <c r="JHS44" s="236"/>
      <c r="JHT44" s="236"/>
      <c r="JHU44" s="236"/>
      <c r="JHV44" s="236"/>
      <c r="JHW44" s="236"/>
      <c r="JHX44" s="236"/>
      <c r="JHY44" s="236"/>
      <c r="JHZ44" s="236"/>
      <c r="JIA44" s="236"/>
      <c r="JIB44" s="236"/>
      <c r="JIC44" s="236"/>
      <c r="JID44" s="236"/>
      <c r="JIE44" s="236"/>
      <c r="JIF44" s="236"/>
      <c r="JIG44" s="236"/>
      <c r="JIH44" s="236"/>
      <c r="JII44" s="236"/>
      <c r="JIJ44" s="236"/>
      <c r="JIK44" s="236"/>
      <c r="JIL44" s="236"/>
      <c r="JIM44" s="236"/>
      <c r="JIN44" s="236"/>
      <c r="JIO44" s="236"/>
      <c r="JIP44" s="236"/>
      <c r="JIQ44" s="236"/>
      <c r="JIR44" s="236"/>
      <c r="JIS44" s="236"/>
      <c r="JIT44" s="236"/>
      <c r="JIU44" s="236"/>
      <c r="JIV44" s="236"/>
      <c r="JIW44" s="236"/>
      <c r="JIX44" s="236"/>
      <c r="JIY44" s="236"/>
      <c r="JIZ44" s="236"/>
      <c r="JJA44" s="236"/>
      <c r="JJB44" s="236"/>
      <c r="JJC44" s="236"/>
      <c r="JJD44" s="236"/>
      <c r="JJE44" s="236"/>
      <c r="JJF44" s="236"/>
      <c r="JJG44" s="236"/>
      <c r="JJH44" s="236"/>
      <c r="JJI44" s="236"/>
      <c r="JJJ44" s="236"/>
      <c r="JJK44" s="236"/>
      <c r="JJL44" s="236"/>
      <c r="JJM44" s="236"/>
      <c r="JJN44" s="236"/>
      <c r="JJO44" s="236"/>
      <c r="JJP44" s="236"/>
      <c r="JJQ44" s="236"/>
      <c r="JJR44" s="236"/>
      <c r="JJS44" s="236"/>
      <c r="JJT44" s="236"/>
      <c r="JJU44" s="236"/>
      <c r="JJV44" s="236"/>
      <c r="JJW44" s="236"/>
      <c r="JJX44" s="236"/>
      <c r="JJY44" s="236"/>
      <c r="JJZ44" s="236"/>
      <c r="JKA44" s="236"/>
      <c r="JKB44" s="236"/>
      <c r="JKC44" s="236"/>
      <c r="JKD44" s="236"/>
      <c r="JKE44" s="236"/>
      <c r="JKF44" s="236"/>
      <c r="JKG44" s="236"/>
      <c r="JKH44" s="236"/>
      <c r="JKI44" s="236"/>
      <c r="JKJ44" s="236"/>
      <c r="JKK44" s="236"/>
      <c r="JKL44" s="236"/>
      <c r="JKM44" s="236"/>
      <c r="JKN44" s="236"/>
      <c r="JKO44" s="236"/>
      <c r="JKP44" s="236"/>
      <c r="JKQ44" s="236"/>
      <c r="JKR44" s="236"/>
      <c r="JKS44" s="236"/>
      <c r="JKT44" s="236"/>
      <c r="JKU44" s="236"/>
      <c r="JKV44" s="236"/>
      <c r="JKW44" s="236"/>
      <c r="JKX44" s="236"/>
      <c r="JKY44" s="236"/>
      <c r="JKZ44" s="236"/>
      <c r="JLA44" s="236"/>
      <c r="JLB44" s="236"/>
      <c r="JLC44" s="236"/>
      <c r="JLD44" s="236"/>
      <c r="JLE44" s="236"/>
      <c r="JLF44" s="236"/>
      <c r="JLG44" s="236"/>
      <c r="JLH44" s="236"/>
      <c r="JLI44" s="236"/>
      <c r="JLJ44" s="236"/>
      <c r="JLK44" s="236"/>
      <c r="JLL44" s="236"/>
      <c r="JLM44" s="236"/>
      <c r="JLN44" s="236"/>
      <c r="JLO44" s="236"/>
      <c r="JLP44" s="236"/>
      <c r="JLQ44" s="236"/>
      <c r="JLR44" s="236"/>
      <c r="JLS44" s="236"/>
      <c r="JLT44" s="236"/>
      <c r="JLU44" s="236"/>
      <c r="JLV44" s="236"/>
      <c r="JLW44" s="236"/>
      <c r="JLX44" s="236"/>
      <c r="JLY44" s="236"/>
      <c r="JLZ44" s="236"/>
      <c r="JMA44" s="236"/>
      <c r="JMB44" s="236"/>
      <c r="JMC44" s="236"/>
      <c r="JMD44" s="236"/>
      <c r="JME44" s="236"/>
      <c r="JMF44" s="236"/>
      <c r="JMG44" s="236"/>
      <c r="JMH44" s="236"/>
      <c r="JMI44" s="236"/>
      <c r="JMJ44" s="236"/>
      <c r="JMK44" s="236"/>
      <c r="JML44" s="236"/>
      <c r="JMM44" s="236"/>
      <c r="JMN44" s="236"/>
      <c r="JMO44" s="236"/>
      <c r="JMP44" s="236"/>
      <c r="JMQ44" s="236"/>
      <c r="JMR44" s="236"/>
      <c r="JMS44" s="236"/>
      <c r="JMT44" s="236"/>
      <c r="JMU44" s="236"/>
      <c r="JMV44" s="236"/>
      <c r="JMW44" s="236"/>
      <c r="JMX44" s="236"/>
      <c r="JMY44" s="236"/>
      <c r="JMZ44" s="236"/>
      <c r="JNA44" s="236"/>
      <c r="JNB44" s="236"/>
      <c r="JNC44" s="236"/>
      <c r="JND44" s="236"/>
      <c r="JNE44" s="236"/>
      <c r="JNF44" s="236"/>
      <c r="JNG44" s="236"/>
      <c r="JNH44" s="236"/>
      <c r="JNI44" s="236"/>
      <c r="JNJ44" s="236"/>
      <c r="JNK44" s="236"/>
      <c r="JNL44" s="236"/>
      <c r="JNM44" s="236"/>
      <c r="JNN44" s="236"/>
      <c r="JNO44" s="236"/>
      <c r="JNP44" s="236"/>
      <c r="JNQ44" s="236"/>
      <c r="JNR44" s="236"/>
      <c r="JNS44" s="236"/>
      <c r="JNT44" s="236"/>
      <c r="JNU44" s="236"/>
      <c r="JNV44" s="236"/>
      <c r="JNW44" s="236"/>
      <c r="JNX44" s="236"/>
      <c r="JNY44" s="236"/>
      <c r="JNZ44" s="236"/>
      <c r="JOA44" s="236"/>
      <c r="JOB44" s="236"/>
      <c r="JOC44" s="236"/>
      <c r="JOD44" s="236"/>
      <c r="JOE44" s="236"/>
      <c r="JOF44" s="236"/>
      <c r="JOG44" s="236"/>
      <c r="JOH44" s="236"/>
      <c r="JOI44" s="236"/>
      <c r="JOJ44" s="236"/>
      <c r="JOK44" s="236"/>
      <c r="JOL44" s="236"/>
      <c r="JOM44" s="236"/>
      <c r="JON44" s="236"/>
      <c r="JOO44" s="236"/>
      <c r="JOP44" s="236"/>
      <c r="JOQ44" s="236"/>
      <c r="JOR44" s="236"/>
      <c r="JOS44" s="236"/>
      <c r="JOT44" s="236"/>
      <c r="JOU44" s="236"/>
      <c r="JOV44" s="236"/>
      <c r="JOW44" s="236"/>
      <c r="JOX44" s="236"/>
      <c r="JOY44" s="236"/>
      <c r="JOZ44" s="236"/>
      <c r="JPA44" s="236"/>
      <c r="JPB44" s="236"/>
      <c r="JPC44" s="236"/>
      <c r="JPD44" s="236"/>
      <c r="JPE44" s="236"/>
      <c r="JPF44" s="236"/>
      <c r="JPG44" s="236"/>
      <c r="JPH44" s="236"/>
      <c r="JPI44" s="236"/>
      <c r="JPJ44" s="236"/>
      <c r="JPK44" s="236"/>
      <c r="JPL44" s="236"/>
      <c r="JPM44" s="236"/>
      <c r="JPN44" s="236"/>
      <c r="JPO44" s="236"/>
      <c r="JPP44" s="236"/>
      <c r="JPQ44" s="236"/>
      <c r="JPR44" s="236"/>
      <c r="JPS44" s="236"/>
      <c r="JPT44" s="236"/>
      <c r="JPU44" s="236"/>
      <c r="JPV44" s="236"/>
      <c r="JPW44" s="236"/>
      <c r="JPX44" s="236"/>
      <c r="JPY44" s="236"/>
      <c r="JPZ44" s="236"/>
      <c r="JQA44" s="236"/>
      <c r="JQB44" s="236"/>
      <c r="JQC44" s="236"/>
      <c r="JQD44" s="236"/>
      <c r="JQE44" s="236"/>
      <c r="JQF44" s="236"/>
      <c r="JQG44" s="236"/>
      <c r="JQH44" s="236"/>
      <c r="JQI44" s="236"/>
      <c r="JQJ44" s="236"/>
      <c r="JQK44" s="236"/>
      <c r="JQL44" s="236"/>
      <c r="JQM44" s="236"/>
      <c r="JQN44" s="236"/>
      <c r="JQO44" s="236"/>
      <c r="JQP44" s="236"/>
      <c r="JQQ44" s="236"/>
      <c r="JQR44" s="236"/>
      <c r="JQS44" s="236"/>
      <c r="JQT44" s="236"/>
      <c r="JQU44" s="236"/>
      <c r="JQV44" s="236"/>
      <c r="JQW44" s="236"/>
      <c r="JQX44" s="236"/>
      <c r="JQY44" s="236"/>
      <c r="JQZ44" s="236"/>
      <c r="JRA44" s="236"/>
      <c r="JRB44" s="236"/>
      <c r="JRC44" s="236"/>
      <c r="JRD44" s="236"/>
      <c r="JRE44" s="236"/>
      <c r="JRF44" s="236"/>
      <c r="JRG44" s="236"/>
      <c r="JRH44" s="236"/>
      <c r="JRI44" s="236"/>
      <c r="JRJ44" s="236"/>
      <c r="JRK44" s="236"/>
      <c r="JRL44" s="236"/>
      <c r="JRM44" s="236"/>
      <c r="JRN44" s="236"/>
      <c r="JRO44" s="236"/>
      <c r="JRP44" s="236"/>
      <c r="JRQ44" s="236"/>
      <c r="JRR44" s="236"/>
      <c r="JRS44" s="236"/>
      <c r="JRT44" s="236"/>
      <c r="JRU44" s="236"/>
      <c r="JRV44" s="236"/>
      <c r="JRW44" s="236"/>
      <c r="JRX44" s="236"/>
      <c r="JRY44" s="236"/>
      <c r="JRZ44" s="236"/>
      <c r="JSA44" s="236"/>
      <c r="JSB44" s="236"/>
      <c r="JSC44" s="236"/>
      <c r="JSD44" s="236"/>
      <c r="JSE44" s="236"/>
      <c r="JSF44" s="236"/>
      <c r="JSG44" s="236"/>
      <c r="JSH44" s="236"/>
      <c r="JSI44" s="236"/>
      <c r="JSJ44" s="236"/>
      <c r="JSK44" s="236"/>
      <c r="JSL44" s="236"/>
      <c r="JSM44" s="236"/>
      <c r="JSN44" s="236"/>
      <c r="JSO44" s="236"/>
      <c r="JSP44" s="236"/>
      <c r="JSQ44" s="236"/>
      <c r="JSR44" s="236"/>
      <c r="JSS44" s="236"/>
      <c r="JST44" s="236"/>
      <c r="JSU44" s="236"/>
      <c r="JSV44" s="236"/>
      <c r="JSW44" s="236"/>
      <c r="JSX44" s="236"/>
      <c r="JSY44" s="236"/>
      <c r="JSZ44" s="236"/>
      <c r="JTA44" s="236"/>
      <c r="JTB44" s="236"/>
      <c r="JTC44" s="236"/>
      <c r="JTD44" s="236"/>
      <c r="JTE44" s="236"/>
      <c r="JTF44" s="236"/>
      <c r="JTG44" s="236"/>
      <c r="JTH44" s="236"/>
      <c r="JTI44" s="236"/>
      <c r="JTJ44" s="236"/>
      <c r="JTK44" s="236"/>
      <c r="JTL44" s="236"/>
      <c r="JTM44" s="236"/>
      <c r="JTN44" s="236"/>
      <c r="JTO44" s="236"/>
      <c r="JTP44" s="236"/>
      <c r="JTQ44" s="236"/>
      <c r="JTR44" s="236"/>
      <c r="JTS44" s="236"/>
      <c r="JTT44" s="236"/>
      <c r="JTU44" s="236"/>
      <c r="JTV44" s="236"/>
      <c r="JTW44" s="236"/>
      <c r="JTX44" s="236"/>
      <c r="JTY44" s="236"/>
      <c r="JTZ44" s="236"/>
      <c r="JUA44" s="236"/>
      <c r="JUB44" s="236"/>
      <c r="JUC44" s="236"/>
      <c r="JUD44" s="236"/>
      <c r="JUE44" s="236"/>
      <c r="JUF44" s="236"/>
      <c r="JUG44" s="236"/>
      <c r="JUH44" s="236"/>
      <c r="JUI44" s="236"/>
      <c r="JUJ44" s="236"/>
      <c r="JUK44" s="236"/>
      <c r="JUL44" s="236"/>
      <c r="JUM44" s="236"/>
      <c r="JUN44" s="236"/>
      <c r="JUO44" s="236"/>
      <c r="JUP44" s="236"/>
      <c r="JUQ44" s="236"/>
      <c r="JUR44" s="236"/>
      <c r="JUS44" s="236"/>
      <c r="JUT44" s="236"/>
      <c r="JUU44" s="236"/>
      <c r="JUV44" s="236"/>
      <c r="JUW44" s="236"/>
      <c r="JUX44" s="236"/>
      <c r="JUY44" s="236"/>
      <c r="JUZ44" s="236"/>
      <c r="JVA44" s="236"/>
      <c r="JVB44" s="236"/>
      <c r="JVC44" s="236"/>
      <c r="JVD44" s="236"/>
      <c r="JVE44" s="236"/>
      <c r="JVF44" s="236"/>
      <c r="JVG44" s="236"/>
      <c r="JVH44" s="236"/>
      <c r="JVI44" s="236"/>
      <c r="JVJ44" s="236"/>
      <c r="JVK44" s="236"/>
      <c r="JVL44" s="236"/>
      <c r="JVM44" s="236"/>
      <c r="JVN44" s="236"/>
      <c r="JVO44" s="236"/>
      <c r="JVP44" s="236"/>
      <c r="JVQ44" s="236"/>
      <c r="JVR44" s="236"/>
      <c r="JVS44" s="236"/>
      <c r="JVT44" s="236"/>
      <c r="JVU44" s="236"/>
      <c r="JVV44" s="236"/>
      <c r="JVW44" s="236"/>
      <c r="JVX44" s="236"/>
      <c r="JVY44" s="236"/>
      <c r="JVZ44" s="236"/>
      <c r="JWA44" s="236"/>
      <c r="JWB44" s="236"/>
      <c r="JWC44" s="236"/>
      <c r="JWD44" s="236"/>
      <c r="JWE44" s="236"/>
      <c r="JWF44" s="236"/>
      <c r="JWG44" s="236"/>
      <c r="JWH44" s="236"/>
      <c r="JWI44" s="236"/>
      <c r="JWJ44" s="236"/>
      <c r="JWK44" s="236"/>
      <c r="JWL44" s="236"/>
      <c r="JWM44" s="236"/>
      <c r="JWN44" s="236"/>
      <c r="JWO44" s="236"/>
      <c r="JWP44" s="236"/>
      <c r="JWQ44" s="236"/>
      <c r="JWR44" s="236"/>
      <c r="JWS44" s="236"/>
      <c r="JWT44" s="236"/>
      <c r="JWU44" s="236"/>
      <c r="JWV44" s="236"/>
      <c r="JWW44" s="236"/>
      <c r="JWX44" s="236"/>
      <c r="JWY44" s="236"/>
      <c r="JWZ44" s="236"/>
      <c r="JXA44" s="236"/>
      <c r="JXB44" s="236"/>
      <c r="JXC44" s="236"/>
      <c r="JXD44" s="236"/>
      <c r="JXE44" s="236"/>
      <c r="JXF44" s="236"/>
      <c r="JXG44" s="236"/>
      <c r="JXH44" s="236"/>
      <c r="JXI44" s="236"/>
      <c r="JXJ44" s="236"/>
      <c r="JXK44" s="236"/>
      <c r="JXL44" s="236"/>
      <c r="JXM44" s="236"/>
      <c r="JXN44" s="236"/>
      <c r="JXO44" s="236"/>
      <c r="JXP44" s="236"/>
      <c r="JXQ44" s="236"/>
      <c r="JXR44" s="236"/>
      <c r="JXS44" s="236"/>
      <c r="JXT44" s="236"/>
      <c r="JXU44" s="236"/>
      <c r="JXV44" s="236"/>
      <c r="JXW44" s="236"/>
      <c r="JXX44" s="236"/>
      <c r="JXY44" s="236"/>
      <c r="JXZ44" s="236"/>
      <c r="JYA44" s="236"/>
      <c r="JYB44" s="236"/>
      <c r="JYC44" s="236"/>
      <c r="JYD44" s="236"/>
      <c r="JYE44" s="236"/>
      <c r="JYF44" s="236"/>
      <c r="JYG44" s="236"/>
      <c r="JYH44" s="236"/>
      <c r="JYI44" s="236"/>
      <c r="JYJ44" s="236"/>
      <c r="JYK44" s="236"/>
      <c r="JYL44" s="236"/>
      <c r="JYM44" s="236"/>
      <c r="JYN44" s="236"/>
      <c r="JYO44" s="236"/>
      <c r="JYP44" s="236"/>
      <c r="JYQ44" s="236"/>
      <c r="JYR44" s="236"/>
      <c r="JYS44" s="236"/>
      <c r="JYT44" s="236"/>
      <c r="JYU44" s="236"/>
      <c r="JYV44" s="236"/>
      <c r="JYW44" s="236"/>
      <c r="JYX44" s="236"/>
      <c r="JYY44" s="236"/>
      <c r="JYZ44" s="236"/>
      <c r="JZA44" s="236"/>
      <c r="JZB44" s="236"/>
      <c r="JZC44" s="236"/>
      <c r="JZD44" s="236"/>
      <c r="JZE44" s="236"/>
      <c r="JZF44" s="236"/>
      <c r="JZG44" s="236"/>
      <c r="JZH44" s="236"/>
      <c r="JZI44" s="236"/>
      <c r="JZJ44" s="236"/>
      <c r="JZK44" s="236"/>
      <c r="JZL44" s="236"/>
      <c r="JZM44" s="236"/>
      <c r="JZN44" s="236"/>
      <c r="JZO44" s="236"/>
      <c r="JZP44" s="236"/>
      <c r="JZQ44" s="236"/>
      <c r="JZR44" s="236"/>
      <c r="JZS44" s="236"/>
      <c r="JZT44" s="236"/>
      <c r="JZU44" s="236"/>
      <c r="JZV44" s="236"/>
      <c r="JZW44" s="236"/>
      <c r="JZX44" s="236"/>
      <c r="JZY44" s="236"/>
      <c r="JZZ44" s="236"/>
      <c r="KAA44" s="236"/>
      <c r="KAB44" s="236"/>
      <c r="KAC44" s="236"/>
      <c r="KAD44" s="236"/>
      <c r="KAE44" s="236"/>
      <c r="KAF44" s="236"/>
      <c r="KAG44" s="236"/>
      <c r="KAH44" s="236"/>
      <c r="KAI44" s="236"/>
      <c r="KAJ44" s="236"/>
      <c r="KAK44" s="236"/>
      <c r="KAL44" s="236"/>
      <c r="KAM44" s="236"/>
      <c r="KAN44" s="236"/>
      <c r="KAO44" s="236"/>
      <c r="KAP44" s="236"/>
      <c r="KAQ44" s="236"/>
      <c r="KAR44" s="236"/>
      <c r="KAS44" s="236"/>
      <c r="KAT44" s="236"/>
      <c r="KAU44" s="236"/>
      <c r="KAV44" s="236"/>
      <c r="KAW44" s="236"/>
      <c r="KAX44" s="236"/>
      <c r="KAY44" s="236"/>
      <c r="KAZ44" s="236"/>
      <c r="KBA44" s="236"/>
      <c r="KBB44" s="236"/>
      <c r="KBC44" s="236"/>
      <c r="KBD44" s="236"/>
      <c r="KBE44" s="236"/>
      <c r="KBF44" s="236"/>
      <c r="KBG44" s="236"/>
      <c r="KBH44" s="236"/>
      <c r="KBI44" s="236"/>
      <c r="KBJ44" s="236"/>
      <c r="KBK44" s="236"/>
      <c r="KBL44" s="236"/>
      <c r="KBM44" s="236"/>
      <c r="KBN44" s="236"/>
      <c r="KBO44" s="236"/>
      <c r="KBP44" s="236"/>
      <c r="KBQ44" s="236"/>
      <c r="KBR44" s="236"/>
      <c r="KBS44" s="236"/>
      <c r="KBT44" s="236"/>
      <c r="KBU44" s="236"/>
      <c r="KBV44" s="236"/>
      <c r="KBW44" s="236"/>
      <c r="KBX44" s="236"/>
      <c r="KBY44" s="236"/>
      <c r="KBZ44" s="236"/>
      <c r="KCA44" s="236"/>
      <c r="KCB44" s="236"/>
      <c r="KCC44" s="236"/>
      <c r="KCD44" s="236"/>
      <c r="KCE44" s="236"/>
      <c r="KCF44" s="236"/>
      <c r="KCG44" s="236"/>
      <c r="KCH44" s="236"/>
      <c r="KCI44" s="236"/>
      <c r="KCJ44" s="236"/>
      <c r="KCK44" s="236"/>
      <c r="KCL44" s="236"/>
      <c r="KCM44" s="236"/>
      <c r="KCN44" s="236"/>
      <c r="KCO44" s="236"/>
      <c r="KCP44" s="236"/>
      <c r="KCQ44" s="236"/>
      <c r="KCR44" s="236"/>
      <c r="KCS44" s="236"/>
      <c r="KCT44" s="236"/>
      <c r="KCU44" s="236"/>
      <c r="KCV44" s="236"/>
      <c r="KCW44" s="236"/>
      <c r="KCX44" s="236"/>
      <c r="KCY44" s="236"/>
      <c r="KCZ44" s="236"/>
      <c r="KDA44" s="236"/>
      <c r="KDB44" s="236"/>
      <c r="KDC44" s="236"/>
      <c r="KDD44" s="236"/>
      <c r="KDE44" s="236"/>
      <c r="KDF44" s="236"/>
      <c r="KDG44" s="236"/>
      <c r="KDH44" s="236"/>
      <c r="KDI44" s="236"/>
      <c r="KDJ44" s="236"/>
      <c r="KDK44" s="236"/>
      <c r="KDL44" s="236"/>
      <c r="KDM44" s="236"/>
      <c r="KDN44" s="236"/>
      <c r="KDO44" s="236"/>
      <c r="KDP44" s="236"/>
      <c r="KDQ44" s="236"/>
      <c r="KDR44" s="236"/>
      <c r="KDS44" s="236"/>
      <c r="KDT44" s="236"/>
      <c r="KDU44" s="236"/>
      <c r="KDV44" s="236"/>
      <c r="KDW44" s="236"/>
      <c r="KDX44" s="236"/>
      <c r="KDY44" s="236"/>
      <c r="KDZ44" s="236"/>
      <c r="KEA44" s="236"/>
      <c r="KEB44" s="236"/>
      <c r="KEC44" s="236"/>
      <c r="KED44" s="236"/>
      <c r="KEE44" s="236"/>
      <c r="KEF44" s="236"/>
      <c r="KEG44" s="236"/>
      <c r="KEH44" s="236"/>
      <c r="KEI44" s="236"/>
      <c r="KEJ44" s="236"/>
      <c r="KEK44" s="236"/>
      <c r="KEL44" s="236"/>
      <c r="KEM44" s="236"/>
      <c r="KEN44" s="236"/>
      <c r="KEO44" s="236"/>
      <c r="KEP44" s="236"/>
      <c r="KEQ44" s="236"/>
      <c r="KER44" s="236"/>
      <c r="KES44" s="236"/>
      <c r="KET44" s="236"/>
      <c r="KEU44" s="236"/>
      <c r="KEV44" s="236"/>
      <c r="KEW44" s="236"/>
      <c r="KEX44" s="236"/>
      <c r="KEY44" s="236"/>
      <c r="KEZ44" s="236"/>
      <c r="KFA44" s="236"/>
      <c r="KFB44" s="236"/>
      <c r="KFC44" s="236"/>
      <c r="KFD44" s="236"/>
      <c r="KFE44" s="236"/>
      <c r="KFF44" s="236"/>
      <c r="KFG44" s="236"/>
      <c r="KFH44" s="236"/>
      <c r="KFI44" s="236"/>
      <c r="KFJ44" s="236"/>
      <c r="KFK44" s="236"/>
      <c r="KFL44" s="236"/>
      <c r="KFM44" s="236"/>
      <c r="KFN44" s="236"/>
      <c r="KFO44" s="236"/>
      <c r="KFP44" s="236"/>
      <c r="KFQ44" s="236"/>
      <c r="KFR44" s="236"/>
      <c r="KFS44" s="236"/>
      <c r="KFT44" s="236"/>
      <c r="KFU44" s="236"/>
      <c r="KFV44" s="236"/>
      <c r="KFW44" s="236"/>
      <c r="KFX44" s="236"/>
      <c r="KFY44" s="236"/>
      <c r="KFZ44" s="236"/>
      <c r="KGA44" s="236"/>
      <c r="KGB44" s="236"/>
      <c r="KGC44" s="236"/>
      <c r="KGD44" s="236"/>
      <c r="KGE44" s="236"/>
      <c r="KGF44" s="236"/>
      <c r="KGG44" s="236"/>
      <c r="KGH44" s="236"/>
      <c r="KGI44" s="236"/>
      <c r="KGJ44" s="236"/>
      <c r="KGK44" s="236"/>
      <c r="KGL44" s="236"/>
      <c r="KGM44" s="236"/>
      <c r="KGN44" s="236"/>
      <c r="KGO44" s="236"/>
      <c r="KGP44" s="236"/>
      <c r="KGQ44" s="236"/>
      <c r="KGR44" s="236"/>
      <c r="KGS44" s="236"/>
      <c r="KGT44" s="236"/>
      <c r="KGU44" s="236"/>
      <c r="KGV44" s="236"/>
      <c r="KGW44" s="236"/>
      <c r="KGX44" s="236"/>
      <c r="KGY44" s="236"/>
      <c r="KGZ44" s="236"/>
      <c r="KHA44" s="236"/>
      <c r="KHB44" s="236"/>
      <c r="KHC44" s="236"/>
      <c r="KHD44" s="236"/>
      <c r="KHE44" s="236"/>
      <c r="KHF44" s="236"/>
      <c r="KHG44" s="236"/>
      <c r="KHH44" s="236"/>
      <c r="KHI44" s="236"/>
      <c r="KHJ44" s="236"/>
      <c r="KHK44" s="236"/>
      <c r="KHL44" s="236"/>
      <c r="KHM44" s="236"/>
      <c r="KHN44" s="236"/>
      <c r="KHO44" s="236"/>
      <c r="KHP44" s="236"/>
      <c r="KHQ44" s="236"/>
      <c r="KHR44" s="236"/>
      <c r="KHS44" s="236"/>
      <c r="KHT44" s="236"/>
      <c r="KHU44" s="236"/>
      <c r="KHV44" s="236"/>
      <c r="KHW44" s="236"/>
      <c r="KHX44" s="236"/>
      <c r="KHY44" s="236"/>
      <c r="KHZ44" s="236"/>
      <c r="KIA44" s="236"/>
      <c r="KIB44" s="236"/>
      <c r="KIC44" s="236"/>
      <c r="KID44" s="236"/>
      <c r="KIE44" s="236"/>
      <c r="KIF44" s="236"/>
      <c r="KIG44" s="236"/>
      <c r="KIH44" s="236"/>
      <c r="KII44" s="236"/>
      <c r="KIJ44" s="236"/>
      <c r="KIK44" s="236"/>
      <c r="KIL44" s="236"/>
      <c r="KIM44" s="236"/>
      <c r="KIN44" s="236"/>
      <c r="KIO44" s="236"/>
      <c r="KIP44" s="236"/>
      <c r="KIQ44" s="236"/>
      <c r="KIR44" s="236"/>
      <c r="KIS44" s="236"/>
      <c r="KIT44" s="236"/>
      <c r="KIU44" s="236"/>
      <c r="KIV44" s="236"/>
      <c r="KIW44" s="236"/>
      <c r="KIX44" s="236"/>
      <c r="KIY44" s="236"/>
      <c r="KIZ44" s="236"/>
      <c r="KJA44" s="236"/>
      <c r="KJB44" s="236"/>
      <c r="KJC44" s="236"/>
      <c r="KJD44" s="236"/>
      <c r="KJE44" s="236"/>
      <c r="KJF44" s="236"/>
      <c r="KJG44" s="236"/>
      <c r="KJH44" s="236"/>
      <c r="KJI44" s="236"/>
      <c r="KJJ44" s="236"/>
      <c r="KJK44" s="236"/>
      <c r="KJL44" s="236"/>
      <c r="KJM44" s="236"/>
      <c r="KJN44" s="236"/>
      <c r="KJO44" s="236"/>
      <c r="KJP44" s="236"/>
      <c r="KJQ44" s="236"/>
      <c r="KJR44" s="236"/>
      <c r="KJS44" s="236"/>
      <c r="KJT44" s="236"/>
      <c r="KJU44" s="236"/>
      <c r="KJV44" s="236"/>
      <c r="KJW44" s="236"/>
      <c r="KJX44" s="236"/>
      <c r="KJY44" s="236"/>
      <c r="KJZ44" s="236"/>
      <c r="KKA44" s="236"/>
      <c r="KKB44" s="236"/>
      <c r="KKC44" s="236"/>
      <c r="KKD44" s="236"/>
      <c r="KKE44" s="236"/>
      <c r="KKF44" s="236"/>
      <c r="KKG44" s="236"/>
      <c r="KKH44" s="236"/>
      <c r="KKI44" s="236"/>
      <c r="KKJ44" s="236"/>
      <c r="KKK44" s="236"/>
      <c r="KKL44" s="236"/>
      <c r="KKM44" s="236"/>
      <c r="KKN44" s="236"/>
      <c r="KKO44" s="236"/>
      <c r="KKP44" s="236"/>
      <c r="KKQ44" s="236"/>
      <c r="KKR44" s="236"/>
      <c r="KKS44" s="236"/>
      <c r="KKT44" s="236"/>
      <c r="KKU44" s="236"/>
      <c r="KKV44" s="236"/>
      <c r="KKW44" s="236"/>
      <c r="KKX44" s="236"/>
      <c r="KKY44" s="236"/>
      <c r="KKZ44" s="236"/>
      <c r="KLA44" s="236"/>
      <c r="KLB44" s="236"/>
      <c r="KLC44" s="236"/>
      <c r="KLD44" s="236"/>
      <c r="KLE44" s="236"/>
      <c r="KLF44" s="236"/>
      <c r="KLG44" s="236"/>
      <c r="KLH44" s="236"/>
      <c r="KLI44" s="236"/>
      <c r="KLJ44" s="236"/>
      <c r="KLK44" s="236"/>
      <c r="KLL44" s="236"/>
      <c r="KLM44" s="236"/>
      <c r="KLN44" s="236"/>
      <c r="KLO44" s="236"/>
      <c r="KLP44" s="236"/>
      <c r="KLQ44" s="236"/>
      <c r="KLR44" s="236"/>
      <c r="KLS44" s="236"/>
      <c r="KLT44" s="236"/>
      <c r="KLU44" s="236"/>
      <c r="KLV44" s="236"/>
      <c r="KLW44" s="236"/>
      <c r="KLX44" s="236"/>
      <c r="KLY44" s="236"/>
      <c r="KLZ44" s="236"/>
      <c r="KMA44" s="236"/>
      <c r="KMB44" s="236"/>
      <c r="KMC44" s="236"/>
      <c r="KMD44" s="236"/>
      <c r="KME44" s="236"/>
      <c r="KMF44" s="236"/>
      <c r="KMG44" s="236"/>
      <c r="KMH44" s="236"/>
      <c r="KMI44" s="236"/>
      <c r="KMJ44" s="236"/>
      <c r="KMK44" s="236"/>
      <c r="KML44" s="236"/>
      <c r="KMM44" s="236"/>
      <c r="KMN44" s="236"/>
      <c r="KMO44" s="236"/>
      <c r="KMP44" s="236"/>
      <c r="KMQ44" s="236"/>
      <c r="KMR44" s="236"/>
      <c r="KMS44" s="236"/>
      <c r="KMT44" s="236"/>
      <c r="KMU44" s="236"/>
      <c r="KMV44" s="236"/>
      <c r="KMW44" s="236"/>
      <c r="KMX44" s="236"/>
      <c r="KMY44" s="236"/>
      <c r="KMZ44" s="236"/>
      <c r="KNA44" s="236"/>
      <c r="KNB44" s="236"/>
      <c r="KNC44" s="236"/>
      <c r="KND44" s="236"/>
      <c r="KNE44" s="236"/>
      <c r="KNF44" s="236"/>
      <c r="KNG44" s="236"/>
      <c r="KNH44" s="236"/>
      <c r="KNI44" s="236"/>
      <c r="KNJ44" s="236"/>
      <c r="KNK44" s="236"/>
      <c r="KNL44" s="236"/>
      <c r="KNM44" s="236"/>
      <c r="KNN44" s="236"/>
      <c r="KNO44" s="236"/>
      <c r="KNP44" s="236"/>
      <c r="KNQ44" s="236"/>
      <c r="KNR44" s="236"/>
      <c r="KNS44" s="236"/>
      <c r="KNT44" s="236"/>
      <c r="KNU44" s="236"/>
      <c r="KNV44" s="236"/>
      <c r="KNW44" s="236"/>
      <c r="KNX44" s="236"/>
      <c r="KNY44" s="236"/>
      <c r="KNZ44" s="236"/>
      <c r="KOA44" s="236"/>
      <c r="KOB44" s="236"/>
      <c r="KOC44" s="236"/>
      <c r="KOD44" s="236"/>
      <c r="KOE44" s="236"/>
      <c r="KOF44" s="236"/>
      <c r="KOG44" s="236"/>
      <c r="KOH44" s="236"/>
      <c r="KOI44" s="236"/>
      <c r="KOJ44" s="236"/>
      <c r="KOK44" s="236"/>
      <c r="KOL44" s="236"/>
      <c r="KOM44" s="236"/>
      <c r="KON44" s="236"/>
      <c r="KOO44" s="236"/>
      <c r="KOP44" s="236"/>
      <c r="KOQ44" s="236"/>
      <c r="KOR44" s="236"/>
      <c r="KOS44" s="236"/>
      <c r="KOT44" s="236"/>
      <c r="KOU44" s="236"/>
      <c r="KOV44" s="236"/>
      <c r="KOW44" s="236"/>
      <c r="KOX44" s="236"/>
      <c r="KOY44" s="236"/>
      <c r="KOZ44" s="236"/>
      <c r="KPA44" s="236"/>
      <c r="KPB44" s="236"/>
      <c r="KPC44" s="236"/>
      <c r="KPD44" s="236"/>
      <c r="KPE44" s="236"/>
      <c r="KPF44" s="236"/>
      <c r="KPG44" s="236"/>
      <c r="KPH44" s="236"/>
      <c r="KPI44" s="236"/>
      <c r="KPJ44" s="236"/>
      <c r="KPK44" s="236"/>
      <c r="KPL44" s="236"/>
      <c r="KPM44" s="236"/>
      <c r="KPN44" s="236"/>
      <c r="KPO44" s="236"/>
      <c r="KPP44" s="236"/>
      <c r="KPQ44" s="236"/>
      <c r="KPR44" s="236"/>
      <c r="KPS44" s="236"/>
      <c r="KPT44" s="236"/>
      <c r="KPU44" s="236"/>
      <c r="KPV44" s="236"/>
      <c r="KPW44" s="236"/>
      <c r="KPX44" s="236"/>
      <c r="KPY44" s="236"/>
      <c r="KPZ44" s="236"/>
      <c r="KQA44" s="236"/>
      <c r="KQB44" s="236"/>
      <c r="KQC44" s="236"/>
      <c r="KQD44" s="236"/>
      <c r="KQE44" s="236"/>
      <c r="KQF44" s="236"/>
      <c r="KQG44" s="236"/>
      <c r="KQH44" s="236"/>
      <c r="KQI44" s="236"/>
      <c r="KQJ44" s="236"/>
      <c r="KQK44" s="236"/>
      <c r="KQL44" s="236"/>
      <c r="KQM44" s="236"/>
      <c r="KQN44" s="236"/>
      <c r="KQO44" s="236"/>
      <c r="KQP44" s="236"/>
      <c r="KQQ44" s="236"/>
      <c r="KQR44" s="236"/>
      <c r="KQS44" s="236"/>
      <c r="KQT44" s="236"/>
      <c r="KQU44" s="236"/>
      <c r="KQV44" s="236"/>
      <c r="KQW44" s="236"/>
      <c r="KQX44" s="236"/>
      <c r="KQY44" s="236"/>
      <c r="KQZ44" s="236"/>
      <c r="KRA44" s="236"/>
      <c r="KRB44" s="236"/>
      <c r="KRC44" s="236"/>
      <c r="KRD44" s="236"/>
      <c r="KRE44" s="236"/>
      <c r="KRF44" s="236"/>
      <c r="KRG44" s="236"/>
      <c r="KRH44" s="236"/>
      <c r="KRI44" s="236"/>
      <c r="KRJ44" s="236"/>
      <c r="KRK44" s="236"/>
      <c r="KRL44" s="236"/>
      <c r="KRM44" s="236"/>
      <c r="KRN44" s="236"/>
      <c r="KRO44" s="236"/>
      <c r="KRP44" s="236"/>
      <c r="KRQ44" s="236"/>
      <c r="KRR44" s="236"/>
      <c r="KRS44" s="236"/>
      <c r="KRT44" s="236"/>
      <c r="KRU44" s="236"/>
      <c r="KRV44" s="236"/>
      <c r="KRW44" s="236"/>
      <c r="KRX44" s="236"/>
      <c r="KRY44" s="236"/>
      <c r="KRZ44" s="236"/>
      <c r="KSA44" s="236"/>
      <c r="KSB44" s="236"/>
      <c r="KSC44" s="236"/>
      <c r="KSD44" s="236"/>
      <c r="KSE44" s="236"/>
      <c r="KSF44" s="236"/>
      <c r="KSG44" s="236"/>
      <c r="KSH44" s="236"/>
      <c r="KSI44" s="236"/>
      <c r="KSJ44" s="236"/>
      <c r="KSK44" s="236"/>
      <c r="KSL44" s="236"/>
      <c r="KSM44" s="236"/>
      <c r="KSN44" s="236"/>
      <c r="KSO44" s="236"/>
      <c r="KSP44" s="236"/>
      <c r="KSQ44" s="236"/>
      <c r="KSR44" s="236"/>
      <c r="KSS44" s="236"/>
      <c r="KST44" s="236"/>
      <c r="KSU44" s="236"/>
      <c r="KSV44" s="236"/>
      <c r="KSW44" s="236"/>
      <c r="KSX44" s="236"/>
      <c r="KSY44" s="236"/>
      <c r="KSZ44" s="236"/>
      <c r="KTA44" s="236"/>
      <c r="KTB44" s="236"/>
      <c r="KTC44" s="236"/>
      <c r="KTD44" s="236"/>
      <c r="KTE44" s="236"/>
      <c r="KTF44" s="236"/>
      <c r="KTG44" s="236"/>
      <c r="KTH44" s="236"/>
      <c r="KTI44" s="236"/>
      <c r="KTJ44" s="236"/>
      <c r="KTK44" s="236"/>
      <c r="KTL44" s="236"/>
      <c r="KTM44" s="236"/>
      <c r="KTN44" s="236"/>
      <c r="KTO44" s="236"/>
      <c r="KTP44" s="236"/>
      <c r="KTQ44" s="236"/>
      <c r="KTR44" s="236"/>
      <c r="KTS44" s="236"/>
      <c r="KTT44" s="236"/>
      <c r="KTU44" s="236"/>
      <c r="KTV44" s="236"/>
      <c r="KTW44" s="236"/>
      <c r="KTX44" s="236"/>
      <c r="KTY44" s="236"/>
      <c r="KTZ44" s="236"/>
      <c r="KUA44" s="236"/>
      <c r="KUB44" s="236"/>
      <c r="KUC44" s="236"/>
      <c r="KUD44" s="236"/>
      <c r="KUE44" s="236"/>
      <c r="KUF44" s="236"/>
      <c r="KUG44" s="236"/>
      <c r="KUH44" s="236"/>
      <c r="KUI44" s="236"/>
      <c r="KUJ44" s="236"/>
      <c r="KUK44" s="236"/>
      <c r="KUL44" s="236"/>
      <c r="KUM44" s="236"/>
      <c r="KUN44" s="236"/>
      <c r="KUO44" s="236"/>
      <c r="KUP44" s="236"/>
      <c r="KUQ44" s="236"/>
      <c r="KUR44" s="236"/>
      <c r="KUS44" s="236"/>
      <c r="KUT44" s="236"/>
      <c r="KUU44" s="236"/>
      <c r="KUV44" s="236"/>
      <c r="KUW44" s="236"/>
      <c r="KUX44" s="236"/>
      <c r="KUY44" s="236"/>
      <c r="KUZ44" s="236"/>
      <c r="KVA44" s="236"/>
      <c r="KVB44" s="236"/>
      <c r="KVC44" s="236"/>
      <c r="KVD44" s="236"/>
      <c r="KVE44" s="236"/>
      <c r="KVF44" s="236"/>
      <c r="KVG44" s="236"/>
      <c r="KVH44" s="236"/>
      <c r="KVI44" s="236"/>
      <c r="KVJ44" s="236"/>
      <c r="KVK44" s="236"/>
      <c r="KVL44" s="236"/>
      <c r="KVM44" s="236"/>
      <c r="KVN44" s="236"/>
      <c r="KVO44" s="236"/>
      <c r="KVP44" s="236"/>
      <c r="KVQ44" s="236"/>
      <c r="KVR44" s="236"/>
      <c r="KVS44" s="236"/>
      <c r="KVT44" s="236"/>
      <c r="KVU44" s="236"/>
      <c r="KVV44" s="236"/>
      <c r="KVW44" s="236"/>
      <c r="KVX44" s="236"/>
      <c r="KVY44" s="236"/>
      <c r="KVZ44" s="236"/>
      <c r="KWA44" s="236"/>
      <c r="KWB44" s="236"/>
      <c r="KWC44" s="236"/>
      <c r="KWD44" s="236"/>
      <c r="KWE44" s="236"/>
      <c r="KWF44" s="236"/>
      <c r="KWG44" s="236"/>
      <c r="KWH44" s="236"/>
      <c r="KWI44" s="236"/>
      <c r="KWJ44" s="236"/>
      <c r="KWK44" s="236"/>
      <c r="KWL44" s="236"/>
      <c r="KWM44" s="236"/>
      <c r="KWN44" s="236"/>
      <c r="KWO44" s="236"/>
      <c r="KWP44" s="236"/>
      <c r="KWQ44" s="236"/>
      <c r="KWR44" s="236"/>
      <c r="KWS44" s="236"/>
      <c r="KWT44" s="236"/>
      <c r="KWU44" s="236"/>
      <c r="KWV44" s="236"/>
      <c r="KWW44" s="236"/>
      <c r="KWX44" s="236"/>
      <c r="KWY44" s="236"/>
      <c r="KWZ44" s="236"/>
      <c r="KXA44" s="236"/>
      <c r="KXB44" s="236"/>
      <c r="KXC44" s="236"/>
      <c r="KXD44" s="236"/>
      <c r="KXE44" s="236"/>
      <c r="KXF44" s="236"/>
      <c r="KXG44" s="236"/>
      <c r="KXH44" s="236"/>
      <c r="KXI44" s="236"/>
      <c r="KXJ44" s="236"/>
      <c r="KXK44" s="236"/>
      <c r="KXL44" s="236"/>
      <c r="KXM44" s="236"/>
      <c r="KXN44" s="236"/>
      <c r="KXO44" s="236"/>
      <c r="KXP44" s="236"/>
      <c r="KXQ44" s="236"/>
      <c r="KXR44" s="236"/>
      <c r="KXS44" s="236"/>
      <c r="KXT44" s="236"/>
      <c r="KXU44" s="236"/>
      <c r="KXV44" s="236"/>
      <c r="KXW44" s="236"/>
      <c r="KXX44" s="236"/>
      <c r="KXY44" s="236"/>
      <c r="KXZ44" s="236"/>
      <c r="KYA44" s="236"/>
      <c r="KYB44" s="236"/>
      <c r="KYC44" s="236"/>
      <c r="KYD44" s="236"/>
      <c r="KYE44" s="236"/>
      <c r="KYF44" s="236"/>
      <c r="KYG44" s="236"/>
      <c r="KYH44" s="236"/>
      <c r="KYI44" s="236"/>
      <c r="KYJ44" s="236"/>
      <c r="KYK44" s="236"/>
      <c r="KYL44" s="236"/>
      <c r="KYM44" s="236"/>
      <c r="KYN44" s="236"/>
      <c r="KYO44" s="236"/>
      <c r="KYP44" s="236"/>
      <c r="KYQ44" s="236"/>
      <c r="KYR44" s="236"/>
      <c r="KYS44" s="236"/>
      <c r="KYT44" s="236"/>
      <c r="KYU44" s="236"/>
      <c r="KYV44" s="236"/>
      <c r="KYW44" s="236"/>
      <c r="KYX44" s="236"/>
      <c r="KYY44" s="236"/>
      <c r="KYZ44" s="236"/>
      <c r="KZA44" s="236"/>
      <c r="KZB44" s="236"/>
      <c r="KZC44" s="236"/>
      <c r="KZD44" s="236"/>
      <c r="KZE44" s="236"/>
      <c r="KZF44" s="236"/>
      <c r="KZG44" s="236"/>
      <c r="KZH44" s="236"/>
      <c r="KZI44" s="236"/>
      <c r="KZJ44" s="236"/>
      <c r="KZK44" s="236"/>
      <c r="KZL44" s="236"/>
      <c r="KZM44" s="236"/>
      <c r="KZN44" s="236"/>
      <c r="KZO44" s="236"/>
      <c r="KZP44" s="236"/>
      <c r="KZQ44" s="236"/>
      <c r="KZR44" s="236"/>
      <c r="KZS44" s="236"/>
      <c r="KZT44" s="236"/>
      <c r="KZU44" s="236"/>
      <c r="KZV44" s="236"/>
      <c r="KZW44" s="236"/>
      <c r="KZX44" s="236"/>
      <c r="KZY44" s="236"/>
      <c r="KZZ44" s="236"/>
      <c r="LAA44" s="236"/>
      <c r="LAB44" s="236"/>
      <c r="LAC44" s="236"/>
      <c r="LAD44" s="236"/>
      <c r="LAE44" s="236"/>
      <c r="LAF44" s="236"/>
      <c r="LAG44" s="236"/>
      <c r="LAH44" s="236"/>
      <c r="LAI44" s="236"/>
      <c r="LAJ44" s="236"/>
      <c r="LAK44" s="236"/>
      <c r="LAL44" s="236"/>
      <c r="LAM44" s="236"/>
      <c r="LAN44" s="236"/>
      <c r="LAO44" s="236"/>
      <c r="LAP44" s="236"/>
      <c r="LAQ44" s="236"/>
      <c r="LAR44" s="236"/>
      <c r="LAS44" s="236"/>
      <c r="LAT44" s="236"/>
      <c r="LAU44" s="236"/>
      <c r="LAV44" s="236"/>
      <c r="LAW44" s="236"/>
      <c r="LAX44" s="236"/>
      <c r="LAY44" s="236"/>
      <c r="LAZ44" s="236"/>
      <c r="LBA44" s="236"/>
      <c r="LBB44" s="236"/>
      <c r="LBC44" s="236"/>
      <c r="LBD44" s="236"/>
      <c r="LBE44" s="236"/>
      <c r="LBF44" s="236"/>
      <c r="LBG44" s="236"/>
      <c r="LBH44" s="236"/>
      <c r="LBI44" s="236"/>
      <c r="LBJ44" s="236"/>
      <c r="LBK44" s="236"/>
      <c r="LBL44" s="236"/>
      <c r="LBM44" s="236"/>
      <c r="LBN44" s="236"/>
      <c r="LBO44" s="236"/>
      <c r="LBP44" s="236"/>
      <c r="LBQ44" s="236"/>
      <c r="LBR44" s="236"/>
      <c r="LBS44" s="236"/>
      <c r="LBT44" s="236"/>
      <c r="LBU44" s="236"/>
      <c r="LBV44" s="236"/>
      <c r="LBW44" s="236"/>
      <c r="LBX44" s="236"/>
      <c r="LBY44" s="236"/>
      <c r="LBZ44" s="236"/>
      <c r="LCA44" s="236"/>
      <c r="LCB44" s="236"/>
      <c r="LCC44" s="236"/>
      <c r="LCD44" s="236"/>
      <c r="LCE44" s="236"/>
      <c r="LCF44" s="236"/>
      <c r="LCG44" s="236"/>
      <c r="LCH44" s="236"/>
      <c r="LCI44" s="236"/>
      <c r="LCJ44" s="236"/>
      <c r="LCK44" s="236"/>
      <c r="LCL44" s="236"/>
      <c r="LCM44" s="236"/>
      <c r="LCN44" s="236"/>
      <c r="LCO44" s="236"/>
      <c r="LCP44" s="236"/>
      <c r="LCQ44" s="236"/>
      <c r="LCR44" s="236"/>
      <c r="LCS44" s="236"/>
      <c r="LCT44" s="236"/>
      <c r="LCU44" s="236"/>
      <c r="LCV44" s="236"/>
      <c r="LCW44" s="236"/>
      <c r="LCX44" s="236"/>
      <c r="LCY44" s="236"/>
      <c r="LCZ44" s="236"/>
      <c r="LDA44" s="236"/>
      <c r="LDB44" s="236"/>
      <c r="LDC44" s="236"/>
      <c r="LDD44" s="236"/>
      <c r="LDE44" s="236"/>
      <c r="LDF44" s="236"/>
      <c r="LDG44" s="236"/>
      <c r="LDH44" s="236"/>
      <c r="LDI44" s="236"/>
      <c r="LDJ44" s="236"/>
      <c r="LDK44" s="236"/>
      <c r="LDL44" s="236"/>
      <c r="LDM44" s="236"/>
      <c r="LDN44" s="236"/>
      <c r="LDO44" s="236"/>
      <c r="LDP44" s="236"/>
      <c r="LDQ44" s="236"/>
      <c r="LDR44" s="236"/>
      <c r="LDS44" s="236"/>
      <c r="LDT44" s="236"/>
      <c r="LDU44" s="236"/>
      <c r="LDV44" s="236"/>
      <c r="LDW44" s="236"/>
      <c r="LDX44" s="236"/>
      <c r="LDY44" s="236"/>
      <c r="LDZ44" s="236"/>
      <c r="LEA44" s="236"/>
      <c r="LEB44" s="236"/>
      <c r="LEC44" s="236"/>
      <c r="LED44" s="236"/>
      <c r="LEE44" s="236"/>
      <c r="LEF44" s="236"/>
      <c r="LEG44" s="236"/>
      <c r="LEH44" s="236"/>
      <c r="LEI44" s="236"/>
      <c r="LEJ44" s="236"/>
      <c r="LEK44" s="236"/>
      <c r="LEL44" s="236"/>
      <c r="LEM44" s="236"/>
      <c r="LEN44" s="236"/>
      <c r="LEO44" s="236"/>
      <c r="LEP44" s="236"/>
      <c r="LEQ44" s="236"/>
      <c r="LER44" s="236"/>
      <c r="LES44" s="236"/>
      <c r="LET44" s="236"/>
      <c r="LEU44" s="236"/>
      <c r="LEV44" s="236"/>
      <c r="LEW44" s="236"/>
      <c r="LEX44" s="236"/>
      <c r="LEY44" s="236"/>
      <c r="LEZ44" s="236"/>
      <c r="LFA44" s="236"/>
      <c r="LFB44" s="236"/>
      <c r="LFC44" s="236"/>
      <c r="LFD44" s="236"/>
      <c r="LFE44" s="236"/>
      <c r="LFF44" s="236"/>
      <c r="LFG44" s="236"/>
      <c r="LFH44" s="236"/>
      <c r="LFI44" s="236"/>
      <c r="LFJ44" s="236"/>
      <c r="LFK44" s="236"/>
      <c r="LFL44" s="236"/>
      <c r="LFM44" s="236"/>
      <c r="LFN44" s="236"/>
      <c r="LFO44" s="236"/>
      <c r="LFP44" s="236"/>
      <c r="LFQ44" s="236"/>
      <c r="LFR44" s="236"/>
      <c r="LFS44" s="236"/>
      <c r="LFT44" s="236"/>
      <c r="LFU44" s="236"/>
      <c r="LFV44" s="236"/>
      <c r="LFW44" s="236"/>
      <c r="LFX44" s="236"/>
      <c r="LFY44" s="236"/>
      <c r="LFZ44" s="236"/>
      <c r="LGA44" s="236"/>
      <c r="LGB44" s="236"/>
      <c r="LGC44" s="236"/>
      <c r="LGD44" s="236"/>
      <c r="LGE44" s="236"/>
      <c r="LGF44" s="236"/>
      <c r="LGG44" s="236"/>
      <c r="LGH44" s="236"/>
      <c r="LGI44" s="236"/>
      <c r="LGJ44" s="236"/>
      <c r="LGK44" s="236"/>
      <c r="LGL44" s="236"/>
      <c r="LGM44" s="236"/>
      <c r="LGN44" s="236"/>
      <c r="LGO44" s="236"/>
      <c r="LGP44" s="236"/>
      <c r="LGQ44" s="236"/>
      <c r="LGR44" s="236"/>
      <c r="LGS44" s="236"/>
      <c r="LGT44" s="236"/>
      <c r="LGU44" s="236"/>
      <c r="LGV44" s="236"/>
      <c r="LGW44" s="236"/>
      <c r="LGX44" s="236"/>
      <c r="LGY44" s="236"/>
      <c r="LGZ44" s="236"/>
      <c r="LHA44" s="236"/>
      <c r="LHB44" s="236"/>
      <c r="LHC44" s="236"/>
      <c r="LHD44" s="236"/>
      <c r="LHE44" s="236"/>
      <c r="LHF44" s="236"/>
      <c r="LHG44" s="236"/>
      <c r="LHH44" s="236"/>
      <c r="LHI44" s="236"/>
      <c r="LHJ44" s="236"/>
      <c r="LHK44" s="236"/>
      <c r="LHL44" s="236"/>
      <c r="LHM44" s="236"/>
      <c r="LHN44" s="236"/>
      <c r="LHO44" s="236"/>
      <c r="LHP44" s="236"/>
      <c r="LHQ44" s="236"/>
      <c r="LHR44" s="236"/>
      <c r="LHS44" s="236"/>
      <c r="LHT44" s="236"/>
      <c r="LHU44" s="236"/>
      <c r="LHV44" s="236"/>
      <c r="LHW44" s="236"/>
      <c r="LHX44" s="236"/>
      <c r="LHY44" s="236"/>
      <c r="LHZ44" s="236"/>
      <c r="LIA44" s="236"/>
      <c r="LIB44" s="236"/>
      <c r="LIC44" s="236"/>
      <c r="LID44" s="236"/>
      <c r="LIE44" s="236"/>
      <c r="LIF44" s="236"/>
      <c r="LIG44" s="236"/>
      <c r="LIH44" s="236"/>
      <c r="LII44" s="236"/>
      <c r="LIJ44" s="236"/>
      <c r="LIK44" s="236"/>
      <c r="LIL44" s="236"/>
      <c r="LIM44" s="236"/>
      <c r="LIN44" s="236"/>
      <c r="LIO44" s="236"/>
      <c r="LIP44" s="236"/>
      <c r="LIQ44" s="236"/>
      <c r="LIR44" s="236"/>
      <c r="LIS44" s="236"/>
      <c r="LIT44" s="236"/>
      <c r="LIU44" s="236"/>
      <c r="LIV44" s="236"/>
      <c r="LIW44" s="236"/>
      <c r="LIX44" s="236"/>
      <c r="LIY44" s="236"/>
      <c r="LIZ44" s="236"/>
      <c r="LJA44" s="236"/>
      <c r="LJB44" s="236"/>
      <c r="LJC44" s="236"/>
      <c r="LJD44" s="236"/>
      <c r="LJE44" s="236"/>
      <c r="LJF44" s="236"/>
      <c r="LJG44" s="236"/>
      <c r="LJH44" s="236"/>
      <c r="LJI44" s="236"/>
      <c r="LJJ44" s="236"/>
      <c r="LJK44" s="236"/>
      <c r="LJL44" s="236"/>
      <c r="LJM44" s="236"/>
      <c r="LJN44" s="236"/>
      <c r="LJO44" s="236"/>
      <c r="LJP44" s="236"/>
      <c r="LJQ44" s="236"/>
      <c r="LJR44" s="236"/>
      <c r="LJS44" s="236"/>
      <c r="LJT44" s="236"/>
      <c r="LJU44" s="236"/>
      <c r="LJV44" s="236"/>
      <c r="LJW44" s="236"/>
      <c r="LJX44" s="236"/>
      <c r="LJY44" s="236"/>
      <c r="LJZ44" s="236"/>
      <c r="LKA44" s="236"/>
      <c r="LKB44" s="236"/>
      <c r="LKC44" s="236"/>
      <c r="LKD44" s="236"/>
      <c r="LKE44" s="236"/>
      <c r="LKF44" s="236"/>
      <c r="LKG44" s="236"/>
      <c r="LKH44" s="236"/>
      <c r="LKI44" s="236"/>
      <c r="LKJ44" s="236"/>
      <c r="LKK44" s="236"/>
      <c r="LKL44" s="236"/>
      <c r="LKM44" s="236"/>
      <c r="LKN44" s="236"/>
      <c r="LKO44" s="236"/>
      <c r="LKP44" s="236"/>
      <c r="LKQ44" s="236"/>
      <c r="LKR44" s="236"/>
      <c r="LKS44" s="236"/>
      <c r="LKT44" s="236"/>
      <c r="LKU44" s="236"/>
      <c r="LKV44" s="236"/>
      <c r="LKW44" s="236"/>
      <c r="LKX44" s="236"/>
      <c r="LKY44" s="236"/>
      <c r="LKZ44" s="236"/>
      <c r="LLA44" s="236"/>
      <c r="LLB44" s="236"/>
      <c r="LLC44" s="236"/>
      <c r="LLD44" s="236"/>
      <c r="LLE44" s="236"/>
      <c r="LLF44" s="236"/>
      <c r="LLG44" s="236"/>
      <c r="LLH44" s="236"/>
      <c r="LLI44" s="236"/>
      <c r="LLJ44" s="236"/>
      <c r="LLK44" s="236"/>
      <c r="LLL44" s="236"/>
      <c r="LLM44" s="236"/>
      <c r="LLN44" s="236"/>
      <c r="LLO44" s="236"/>
      <c r="LLP44" s="236"/>
      <c r="LLQ44" s="236"/>
      <c r="LLR44" s="236"/>
      <c r="LLS44" s="236"/>
      <c r="LLT44" s="236"/>
      <c r="LLU44" s="236"/>
      <c r="LLV44" s="236"/>
      <c r="LLW44" s="236"/>
      <c r="LLX44" s="236"/>
      <c r="LLY44" s="236"/>
      <c r="LLZ44" s="236"/>
      <c r="LMA44" s="236"/>
      <c r="LMB44" s="236"/>
      <c r="LMC44" s="236"/>
      <c r="LMD44" s="236"/>
      <c r="LME44" s="236"/>
      <c r="LMF44" s="236"/>
      <c r="LMG44" s="236"/>
      <c r="LMH44" s="236"/>
      <c r="LMI44" s="236"/>
      <c r="LMJ44" s="236"/>
      <c r="LMK44" s="236"/>
      <c r="LML44" s="236"/>
      <c r="LMM44" s="236"/>
      <c r="LMN44" s="236"/>
      <c r="LMO44" s="236"/>
      <c r="LMP44" s="236"/>
      <c r="LMQ44" s="236"/>
      <c r="LMR44" s="236"/>
      <c r="LMS44" s="236"/>
      <c r="LMT44" s="236"/>
      <c r="LMU44" s="236"/>
      <c r="LMV44" s="236"/>
      <c r="LMW44" s="236"/>
      <c r="LMX44" s="236"/>
      <c r="LMY44" s="236"/>
      <c r="LMZ44" s="236"/>
      <c r="LNA44" s="236"/>
      <c r="LNB44" s="236"/>
      <c r="LNC44" s="236"/>
      <c r="LND44" s="236"/>
      <c r="LNE44" s="236"/>
      <c r="LNF44" s="236"/>
      <c r="LNG44" s="236"/>
      <c r="LNH44" s="236"/>
      <c r="LNI44" s="236"/>
      <c r="LNJ44" s="236"/>
      <c r="LNK44" s="236"/>
      <c r="LNL44" s="236"/>
      <c r="LNM44" s="236"/>
      <c r="LNN44" s="236"/>
      <c r="LNO44" s="236"/>
      <c r="LNP44" s="236"/>
      <c r="LNQ44" s="236"/>
      <c r="LNR44" s="236"/>
      <c r="LNS44" s="236"/>
      <c r="LNT44" s="236"/>
      <c r="LNU44" s="236"/>
      <c r="LNV44" s="236"/>
      <c r="LNW44" s="236"/>
      <c r="LNX44" s="236"/>
      <c r="LNY44" s="236"/>
      <c r="LNZ44" s="236"/>
      <c r="LOA44" s="236"/>
      <c r="LOB44" s="236"/>
      <c r="LOC44" s="236"/>
      <c r="LOD44" s="236"/>
      <c r="LOE44" s="236"/>
      <c r="LOF44" s="236"/>
      <c r="LOG44" s="236"/>
      <c r="LOH44" s="236"/>
      <c r="LOI44" s="236"/>
      <c r="LOJ44" s="236"/>
      <c r="LOK44" s="236"/>
      <c r="LOL44" s="236"/>
      <c r="LOM44" s="236"/>
      <c r="LON44" s="236"/>
      <c r="LOO44" s="236"/>
      <c r="LOP44" s="236"/>
      <c r="LOQ44" s="236"/>
      <c r="LOR44" s="236"/>
      <c r="LOS44" s="236"/>
      <c r="LOT44" s="236"/>
      <c r="LOU44" s="236"/>
      <c r="LOV44" s="236"/>
      <c r="LOW44" s="236"/>
      <c r="LOX44" s="236"/>
      <c r="LOY44" s="236"/>
      <c r="LOZ44" s="236"/>
      <c r="LPA44" s="236"/>
      <c r="LPB44" s="236"/>
      <c r="LPC44" s="236"/>
      <c r="LPD44" s="236"/>
      <c r="LPE44" s="236"/>
      <c r="LPF44" s="236"/>
      <c r="LPG44" s="236"/>
      <c r="LPH44" s="236"/>
      <c r="LPI44" s="236"/>
      <c r="LPJ44" s="236"/>
      <c r="LPK44" s="236"/>
      <c r="LPL44" s="236"/>
      <c r="LPM44" s="236"/>
      <c r="LPN44" s="236"/>
      <c r="LPO44" s="236"/>
      <c r="LPP44" s="236"/>
      <c r="LPQ44" s="236"/>
      <c r="LPR44" s="236"/>
      <c r="LPS44" s="236"/>
      <c r="LPT44" s="236"/>
      <c r="LPU44" s="236"/>
      <c r="LPV44" s="236"/>
      <c r="LPW44" s="236"/>
      <c r="LPX44" s="236"/>
      <c r="LPY44" s="236"/>
      <c r="LPZ44" s="236"/>
      <c r="LQA44" s="236"/>
      <c r="LQB44" s="236"/>
      <c r="LQC44" s="236"/>
      <c r="LQD44" s="236"/>
      <c r="LQE44" s="236"/>
      <c r="LQF44" s="236"/>
      <c r="LQG44" s="236"/>
      <c r="LQH44" s="236"/>
      <c r="LQI44" s="236"/>
      <c r="LQJ44" s="236"/>
      <c r="LQK44" s="236"/>
      <c r="LQL44" s="236"/>
      <c r="LQM44" s="236"/>
      <c r="LQN44" s="236"/>
      <c r="LQO44" s="236"/>
      <c r="LQP44" s="236"/>
      <c r="LQQ44" s="236"/>
      <c r="LQR44" s="236"/>
      <c r="LQS44" s="236"/>
      <c r="LQT44" s="236"/>
      <c r="LQU44" s="236"/>
      <c r="LQV44" s="236"/>
      <c r="LQW44" s="236"/>
      <c r="LQX44" s="236"/>
      <c r="LQY44" s="236"/>
      <c r="LQZ44" s="236"/>
      <c r="LRA44" s="236"/>
      <c r="LRB44" s="236"/>
      <c r="LRC44" s="236"/>
      <c r="LRD44" s="236"/>
      <c r="LRE44" s="236"/>
      <c r="LRF44" s="236"/>
      <c r="LRG44" s="236"/>
      <c r="LRH44" s="236"/>
      <c r="LRI44" s="236"/>
      <c r="LRJ44" s="236"/>
      <c r="LRK44" s="236"/>
      <c r="LRL44" s="236"/>
      <c r="LRM44" s="236"/>
      <c r="LRN44" s="236"/>
      <c r="LRO44" s="236"/>
      <c r="LRP44" s="236"/>
      <c r="LRQ44" s="236"/>
      <c r="LRR44" s="236"/>
      <c r="LRS44" s="236"/>
      <c r="LRT44" s="236"/>
      <c r="LRU44" s="236"/>
      <c r="LRV44" s="236"/>
      <c r="LRW44" s="236"/>
      <c r="LRX44" s="236"/>
      <c r="LRY44" s="236"/>
      <c r="LRZ44" s="236"/>
      <c r="LSA44" s="236"/>
      <c r="LSB44" s="236"/>
      <c r="LSC44" s="236"/>
      <c r="LSD44" s="236"/>
      <c r="LSE44" s="236"/>
      <c r="LSF44" s="236"/>
      <c r="LSG44" s="236"/>
      <c r="LSH44" s="236"/>
      <c r="LSI44" s="236"/>
      <c r="LSJ44" s="236"/>
      <c r="LSK44" s="236"/>
      <c r="LSL44" s="236"/>
      <c r="LSM44" s="236"/>
      <c r="LSN44" s="236"/>
      <c r="LSO44" s="236"/>
      <c r="LSP44" s="236"/>
      <c r="LSQ44" s="236"/>
      <c r="LSR44" s="236"/>
      <c r="LSS44" s="236"/>
      <c r="LST44" s="236"/>
      <c r="LSU44" s="236"/>
      <c r="LSV44" s="236"/>
      <c r="LSW44" s="236"/>
      <c r="LSX44" s="236"/>
      <c r="LSY44" s="236"/>
      <c r="LSZ44" s="236"/>
      <c r="LTA44" s="236"/>
      <c r="LTB44" s="236"/>
      <c r="LTC44" s="236"/>
      <c r="LTD44" s="236"/>
      <c r="LTE44" s="236"/>
      <c r="LTF44" s="236"/>
      <c r="LTG44" s="236"/>
      <c r="LTH44" s="236"/>
      <c r="LTI44" s="236"/>
      <c r="LTJ44" s="236"/>
      <c r="LTK44" s="236"/>
      <c r="LTL44" s="236"/>
      <c r="LTM44" s="236"/>
      <c r="LTN44" s="236"/>
      <c r="LTO44" s="236"/>
      <c r="LTP44" s="236"/>
      <c r="LTQ44" s="236"/>
      <c r="LTR44" s="236"/>
      <c r="LTS44" s="236"/>
      <c r="LTT44" s="236"/>
      <c r="LTU44" s="236"/>
      <c r="LTV44" s="236"/>
      <c r="LTW44" s="236"/>
      <c r="LTX44" s="236"/>
      <c r="LTY44" s="236"/>
      <c r="LTZ44" s="236"/>
      <c r="LUA44" s="236"/>
      <c r="LUB44" s="236"/>
      <c r="LUC44" s="236"/>
      <c r="LUD44" s="236"/>
      <c r="LUE44" s="236"/>
      <c r="LUF44" s="236"/>
      <c r="LUG44" s="236"/>
      <c r="LUH44" s="236"/>
      <c r="LUI44" s="236"/>
      <c r="LUJ44" s="236"/>
      <c r="LUK44" s="236"/>
      <c r="LUL44" s="236"/>
      <c r="LUM44" s="236"/>
      <c r="LUN44" s="236"/>
      <c r="LUO44" s="236"/>
      <c r="LUP44" s="236"/>
      <c r="LUQ44" s="236"/>
      <c r="LUR44" s="236"/>
      <c r="LUS44" s="236"/>
      <c r="LUT44" s="236"/>
      <c r="LUU44" s="236"/>
      <c r="LUV44" s="236"/>
      <c r="LUW44" s="236"/>
      <c r="LUX44" s="236"/>
      <c r="LUY44" s="236"/>
      <c r="LUZ44" s="236"/>
      <c r="LVA44" s="236"/>
      <c r="LVB44" s="236"/>
      <c r="LVC44" s="236"/>
      <c r="LVD44" s="236"/>
      <c r="LVE44" s="236"/>
      <c r="LVF44" s="236"/>
      <c r="LVG44" s="236"/>
      <c r="LVH44" s="236"/>
      <c r="LVI44" s="236"/>
      <c r="LVJ44" s="236"/>
      <c r="LVK44" s="236"/>
      <c r="LVL44" s="236"/>
      <c r="LVM44" s="236"/>
      <c r="LVN44" s="236"/>
      <c r="LVO44" s="236"/>
      <c r="LVP44" s="236"/>
      <c r="LVQ44" s="236"/>
      <c r="LVR44" s="236"/>
      <c r="LVS44" s="236"/>
      <c r="LVT44" s="236"/>
      <c r="LVU44" s="236"/>
      <c r="LVV44" s="236"/>
      <c r="LVW44" s="236"/>
      <c r="LVX44" s="236"/>
      <c r="LVY44" s="236"/>
      <c r="LVZ44" s="236"/>
      <c r="LWA44" s="236"/>
      <c r="LWB44" s="236"/>
      <c r="LWC44" s="236"/>
      <c r="LWD44" s="236"/>
      <c r="LWE44" s="236"/>
      <c r="LWF44" s="236"/>
      <c r="LWG44" s="236"/>
      <c r="LWH44" s="236"/>
      <c r="LWI44" s="236"/>
      <c r="LWJ44" s="236"/>
      <c r="LWK44" s="236"/>
      <c r="LWL44" s="236"/>
      <c r="LWM44" s="236"/>
      <c r="LWN44" s="236"/>
      <c r="LWO44" s="236"/>
      <c r="LWP44" s="236"/>
      <c r="LWQ44" s="236"/>
      <c r="LWR44" s="236"/>
      <c r="LWS44" s="236"/>
      <c r="LWT44" s="236"/>
      <c r="LWU44" s="236"/>
      <c r="LWV44" s="236"/>
      <c r="LWW44" s="236"/>
      <c r="LWX44" s="236"/>
      <c r="LWY44" s="236"/>
      <c r="LWZ44" s="236"/>
      <c r="LXA44" s="236"/>
      <c r="LXB44" s="236"/>
      <c r="LXC44" s="236"/>
      <c r="LXD44" s="236"/>
      <c r="LXE44" s="236"/>
      <c r="LXF44" s="236"/>
      <c r="LXG44" s="236"/>
      <c r="LXH44" s="236"/>
      <c r="LXI44" s="236"/>
      <c r="LXJ44" s="236"/>
      <c r="LXK44" s="236"/>
      <c r="LXL44" s="236"/>
      <c r="LXM44" s="236"/>
      <c r="LXN44" s="236"/>
      <c r="LXO44" s="236"/>
      <c r="LXP44" s="236"/>
      <c r="LXQ44" s="236"/>
      <c r="LXR44" s="236"/>
      <c r="LXS44" s="236"/>
      <c r="LXT44" s="236"/>
      <c r="LXU44" s="236"/>
      <c r="LXV44" s="236"/>
      <c r="LXW44" s="236"/>
      <c r="LXX44" s="236"/>
      <c r="LXY44" s="236"/>
      <c r="LXZ44" s="236"/>
      <c r="LYA44" s="236"/>
      <c r="LYB44" s="236"/>
      <c r="LYC44" s="236"/>
      <c r="LYD44" s="236"/>
      <c r="LYE44" s="236"/>
      <c r="LYF44" s="236"/>
      <c r="LYG44" s="236"/>
      <c r="LYH44" s="236"/>
      <c r="LYI44" s="236"/>
      <c r="LYJ44" s="236"/>
      <c r="LYK44" s="236"/>
      <c r="LYL44" s="236"/>
      <c r="LYM44" s="236"/>
      <c r="LYN44" s="236"/>
      <c r="LYO44" s="236"/>
      <c r="LYP44" s="236"/>
      <c r="LYQ44" s="236"/>
      <c r="LYR44" s="236"/>
      <c r="LYS44" s="236"/>
      <c r="LYT44" s="236"/>
      <c r="LYU44" s="236"/>
      <c r="LYV44" s="236"/>
      <c r="LYW44" s="236"/>
      <c r="LYX44" s="236"/>
      <c r="LYY44" s="236"/>
      <c r="LYZ44" s="236"/>
      <c r="LZA44" s="236"/>
      <c r="LZB44" s="236"/>
      <c r="LZC44" s="236"/>
      <c r="LZD44" s="236"/>
      <c r="LZE44" s="236"/>
      <c r="LZF44" s="236"/>
      <c r="LZG44" s="236"/>
      <c r="LZH44" s="236"/>
      <c r="LZI44" s="236"/>
      <c r="LZJ44" s="236"/>
      <c r="LZK44" s="236"/>
      <c r="LZL44" s="236"/>
      <c r="LZM44" s="236"/>
      <c r="LZN44" s="236"/>
      <c r="LZO44" s="236"/>
      <c r="LZP44" s="236"/>
      <c r="LZQ44" s="236"/>
      <c r="LZR44" s="236"/>
      <c r="LZS44" s="236"/>
      <c r="LZT44" s="236"/>
      <c r="LZU44" s="236"/>
      <c r="LZV44" s="236"/>
      <c r="LZW44" s="236"/>
      <c r="LZX44" s="236"/>
      <c r="LZY44" s="236"/>
      <c r="LZZ44" s="236"/>
      <c r="MAA44" s="236"/>
      <c r="MAB44" s="236"/>
      <c r="MAC44" s="236"/>
      <c r="MAD44" s="236"/>
      <c r="MAE44" s="236"/>
      <c r="MAF44" s="236"/>
      <c r="MAG44" s="236"/>
      <c r="MAH44" s="236"/>
      <c r="MAI44" s="236"/>
      <c r="MAJ44" s="236"/>
      <c r="MAK44" s="236"/>
      <c r="MAL44" s="236"/>
      <c r="MAM44" s="236"/>
      <c r="MAN44" s="236"/>
      <c r="MAO44" s="236"/>
      <c r="MAP44" s="236"/>
      <c r="MAQ44" s="236"/>
      <c r="MAR44" s="236"/>
      <c r="MAS44" s="236"/>
      <c r="MAT44" s="236"/>
      <c r="MAU44" s="236"/>
      <c r="MAV44" s="236"/>
      <c r="MAW44" s="236"/>
      <c r="MAX44" s="236"/>
      <c r="MAY44" s="236"/>
      <c r="MAZ44" s="236"/>
      <c r="MBA44" s="236"/>
      <c r="MBB44" s="236"/>
      <c r="MBC44" s="236"/>
      <c r="MBD44" s="236"/>
      <c r="MBE44" s="236"/>
      <c r="MBF44" s="236"/>
      <c r="MBG44" s="236"/>
      <c r="MBH44" s="236"/>
      <c r="MBI44" s="236"/>
      <c r="MBJ44" s="236"/>
      <c r="MBK44" s="236"/>
      <c r="MBL44" s="236"/>
      <c r="MBM44" s="236"/>
      <c r="MBN44" s="236"/>
      <c r="MBO44" s="236"/>
      <c r="MBP44" s="236"/>
      <c r="MBQ44" s="236"/>
      <c r="MBR44" s="236"/>
      <c r="MBS44" s="236"/>
      <c r="MBT44" s="236"/>
      <c r="MBU44" s="236"/>
      <c r="MBV44" s="236"/>
      <c r="MBW44" s="236"/>
      <c r="MBX44" s="236"/>
      <c r="MBY44" s="236"/>
      <c r="MBZ44" s="236"/>
      <c r="MCA44" s="236"/>
      <c r="MCB44" s="236"/>
      <c r="MCC44" s="236"/>
      <c r="MCD44" s="236"/>
      <c r="MCE44" s="236"/>
      <c r="MCF44" s="236"/>
      <c r="MCG44" s="236"/>
      <c r="MCH44" s="236"/>
      <c r="MCI44" s="236"/>
      <c r="MCJ44" s="236"/>
      <c r="MCK44" s="236"/>
      <c r="MCL44" s="236"/>
      <c r="MCM44" s="236"/>
      <c r="MCN44" s="236"/>
      <c r="MCO44" s="236"/>
      <c r="MCP44" s="236"/>
      <c r="MCQ44" s="236"/>
      <c r="MCR44" s="236"/>
      <c r="MCS44" s="236"/>
      <c r="MCT44" s="236"/>
      <c r="MCU44" s="236"/>
      <c r="MCV44" s="236"/>
      <c r="MCW44" s="236"/>
      <c r="MCX44" s="236"/>
      <c r="MCY44" s="236"/>
      <c r="MCZ44" s="236"/>
      <c r="MDA44" s="236"/>
      <c r="MDB44" s="236"/>
      <c r="MDC44" s="236"/>
      <c r="MDD44" s="236"/>
      <c r="MDE44" s="236"/>
      <c r="MDF44" s="236"/>
      <c r="MDG44" s="236"/>
      <c r="MDH44" s="236"/>
      <c r="MDI44" s="236"/>
      <c r="MDJ44" s="236"/>
      <c r="MDK44" s="236"/>
      <c r="MDL44" s="236"/>
      <c r="MDM44" s="236"/>
      <c r="MDN44" s="236"/>
      <c r="MDO44" s="236"/>
      <c r="MDP44" s="236"/>
      <c r="MDQ44" s="236"/>
      <c r="MDR44" s="236"/>
      <c r="MDS44" s="236"/>
      <c r="MDT44" s="236"/>
      <c r="MDU44" s="236"/>
      <c r="MDV44" s="236"/>
      <c r="MDW44" s="236"/>
      <c r="MDX44" s="236"/>
      <c r="MDY44" s="236"/>
      <c r="MDZ44" s="236"/>
      <c r="MEA44" s="236"/>
      <c r="MEB44" s="236"/>
      <c r="MEC44" s="236"/>
      <c r="MED44" s="236"/>
      <c r="MEE44" s="236"/>
      <c r="MEF44" s="236"/>
      <c r="MEG44" s="236"/>
      <c r="MEH44" s="236"/>
      <c r="MEI44" s="236"/>
      <c r="MEJ44" s="236"/>
      <c r="MEK44" s="236"/>
      <c r="MEL44" s="236"/>
      <c r="MEM44" s="236"/>
      <c r="MEN44" s="236"/>
      <c r="MEO44" s="236"/>
      <c r="MEP44" s="236"/>
      <c r="MEQ44" s="236"/>
      <c r="MER44" s="236"/>
      <c r="MES44" s="236"/>
      <c r="MET44" s="236"/>
      <c r="MEU44" s="236"/>
      <c r="MEV44" s="236"/>
      <c r="MEW44" s="236"/>
      <c r="MEX44" s="236"/>
      <c r="MEY44" s="236"/>
      <c r="MEZ44" s="236"/>
      <c r="MFA44" s="236"/>
      <c r="MFB44" s="236"/>
      <c r="MFC44" s="236"/>
      <c r="MFD44" s="236"/>
      <c r="MFE44" s="236"/>
      <c r="MFF44" s="236"/>
      <c r="MFG44" s="236"/>
      <c r="MFH44" s="236"/>
      <c r="MFI44" s="236"/>
      <c r="MFJ44" s="236"/>
      <c r="MFK44" s="236"/>
      <c r="MFL44" s="236"/>
      <c r="MFM44" s="236"/>
      <c r="MFN44" s="236"/>
      <c r="MFO44" s="236"/>
      <c r="MFP44" s="236"/>
      <c r="MFQ44" s="236"/>
      <c r="MFR44" s="236"/>
      <c r="MFS44" s="236"/>
      <c r="MFT44" s="236"/>
      <c r="MFU44" s="236"/>
      <c r="MFV44" s="236"/>
      <c r="MFW44" s="236"/>
      <c r="MFX44" s="236"/>
      <c r="MFY44" s="236"/>
      <c r="MFZ44" s="236"/>
      <c r="MGA44" s="236"/>
      <c r="MGB44" s="236"/>
      <c r="MGC44" s="236"/>
      <c r="MGD44" s="236"/>
      <c r="MGE44" s="236"/>
      <c r="MGF44" s="236"/>
      <c r="MGG44" s="236"/>
      <c r="MGH44" s="236"/>
      <c r="MGI44" s="236"/>
      <c r="MGJ44" s="236"/>
      <c r="MGK44" s="236"/>
      <c r="MGL44" s="236"/>
      <c r="MGM44" s="236"/>
      <c r="MGN44" s="236"/>
      <c r="MGO44" s="236"/>
      <c r="MGP44" s="236"/>
      <c r="MGQ44" s="236"/>
      <c r="MGR44" s="236"/>
      <c r="MGS44" s="236"/>
      <c r="MGT44" s="236"/>
      <c r="MGU44" s="236"/>
      <c r="MGV44" s="236"/>
      <c r="MGW44" s="236"/>
      <c r="MGX44" s="236"/>
      <c r="MGY44" s="236"/>
      <c r="MGZ44" s="236"/>
      <c r="MHA44" s="236"/>
      <c r="MHB44" s="236"/>
      <c r="MHC44" s="236"/>
      <c r="MHD44" s="236"/>
      <c r="MHE44" s="236"/>
      <c r="MHF44" s="236"/>
      <c r="MHG44" s="236"/>
      <c r="MHH44" s="236"/>
      <c r="MHI44" s="236"/>
      <c r="MHJ44" s="236"/>
      <c r="MHK44" s="236"/>
      <c r="MHL44" s="236"/>
      <c r="MHM44" s="236"/>
      <c r="MHN44" s="236"/>
      <c r="MHO44" s="236"/>
      <c r="MHP44" s="236"/>
      <c r="MHQ44" s="236"/>
      <c r="MHR44" s="236"/>
      <c r="MHS44" s="236"/>
      <c r="MHT44" s="236"/>
      <c r="MHU44" s="236"/>
      <c r="MHV44" s="236"/>
      <c r="MHW44" s="236"/>
      <c r="MHX44" s="236"/>
      <c r="MHY44" s="236"/>
      <c r="MHZ44" s="236"/>
      <c r="MIA44" s="236"/>
      <c r="MIB44" s="236"/>
      <c r="MIC44" s="236"/>
      <c r="MID44" s="236"/>
      <c r="MIE44" s="236"/>
      <c r="MIF44" s="236"/>
      <c r="MIG44" s="236"/>
      <c r="MIH44" s="236"/>
      <c r="MII44" s="236"/>
      <c r="MIJ44" s="236"/>
      <c r="MIK44" s="236"/>
      <c r="MIL44" s="236"/>
      <c r="MIM44" s="236"/>
      <c r="MIN44" s="236"/>
      <c r="MIO44" s="236"/>
      <c r="MIP44" s="236"/>
      <c r="MIQ44" s="236"/>
      <c r="MIR44" s="236"/>
      <c r="MIS44" s="236"/>
      <c r="MIT44" s="236"/>
      <c r="MIU44" s="236"/>
      <c r="MIV44" s="236"/>
      <c r="MIW44" s="236"/>
      <c r="MIX44" s="236"/>
      <c r="MIY44" s="236"/>
      <c r="MIZ44" s="236"/>
      <c r="MJA44" s="236"/>
      <c r="MJB44" s="236"/>
      <c r="MJC44" s="236"/>
      <c r="MJD44" s="236"/>
      <c r="MJE44" s="236"/>
      <c r="MJF44" s="236"/>
      <c r="MJG44" s="236"/>
      <c r="MJH44" s="236"/>
      <c r="MJI44" s="236"/>
      <c r="MJJ44" s="236"/>
      <c r="MJK44" s="236"/>
      <c r="MJL44" s="236"/>
      <c r="MJM44" s="236"/>
      <c r="MJN44" s="236"/>
      <c r="MJO44" s="236"/>
      <c r="MJP44" s="236"/>
      <c r="MJQ44" s="236"/>
      <c r="MJR44" s="236"/>
      <c r="MJS44" s="236"/>
      <c r="MJT44" s="236"/>
      <c r="MJU44" s="236"/>
      <c r="MJV44" s="236"/>
      <c r="MJW44" s="236"/>
      <c r="MJX44" s="236"/>
      <c r="MJY44" s="236"/>
      <c r="MJZ44" s="236"/>
      <c r="MKA44" s="236"/>
      <c r="MKB44" s="236"/>
      <c r="MKC44" s="236"/>
      <c r="MKD44" s="236"/>
      <c r="MKE44" s="236"/>
      <c r="MKF44" s="236"/>
      <c r="MKG44" s="236"/>
      <c r="MKH44" s="236"/>
      <c r="MKI44" s="236"/>
      <c r="MKJ44" s="236"/>
      <c r="MKK44" s="236"/>
      <c r="MKL44" s="236"/>
      <c r="MKM44" s="236"/>
      <c r="MKN44" s="236"/>
      <c r="MKO44" s="236"/>
      <c r="MKP44" s="236"/>
      <c r="MKQ44" s="236"/>
      <c r="MKR44" s="236"/>
      <c r="MKS44" s="236"/>
      <c r="MKT44" s="236"/>
      <c r="MKU44" s="236"/>
      <c r="MKV44" s="236"/>
      <c r="MKW44" s="236"/>
      <c r="MKX44" s="236"/>
      <c r="MKY44" s="236"/>
      <c r="MKZ44" s="236"/>
      <c r="MLA44" s="236"/>
      <c r="MLB44" s="236"/>
      <c r="MLC44" s="236"/>
      <c r="MLD44" s="236"/>
      <c r="MLE44" s="236"/>
      <c r="MLF44" s="236"/>
      <c r="MLG44" s="236"/>
      <c r="MLH44" s="236"/>
      <c r="MLI44" s="236"/>
      <c r="MLJ44" s="236"/>
      <c r="MLK44" s="236"/>
      <c r="MLL44" s="236"/>
      <c r="MLM44" s="236"/>
      <c r="MLN44" s="236"/>
      <c r="MLO44" s="236"/>
      <c r="MLP44" s="236"/>
      <c r="MLQ44" s="236"/>
      <c r="MLR44" s="236"/>
      <c r="MLS44" s="236"/>
      <c r="MLT44" s="236"/>
      <c r="MLU44" s="236"/>
      <c r="MLV44" s="236"/>
      <c r="MLW44" s="236"/>
      <c r="MLX44" s="236"/>
      <c r="MLY44" s="236"/>
      <c r="MLZ44" s="236"/>
      <c r="MMA44" s="236"/>
      <c r="MMB44" s="236"/>
      <c r="MMC44" s="236"/>
      <c r="MMD44" s="236"/>
      <c r="MME44" s="236"/>
      <c r="MMF44" s="236"/>
      <c r="MMG44" s="236"/>
      <c r="MMH44" s="236"/>
      <c r="MMI44" s="236"/>
      <c r="MMJ44" s="236"/>
      <c r="MMK44" s="236"/>
      <c r="MML44" s="236"/>
      <c r="MMM44" s="236"/>
      <c r="MMN44" s="236"/>
      <c r="MMO44" s="236"/>
      <c r="MMP44" s="236"/>
      <c r="MMQ44" s="236"/>
      <c r="MMR44" s="236"/>
      <c r="MMS44" s="236"/>
      <c r="MMT44" s="236"/>
      <c r="MMU44" s="236"/>
      <c r="MMV44" s="236"/>
      <c r="MMW44" s="236"/>
      <c r="MMX44" s="236"/>
      <c r="MMY44" s="236"/>
      <c r="MMZ44" s="236"/>
      <c r="MNA44" s="236"/>
      <c r="MNB44" s="236"/>
      <c r="MNC44" s="236"/>
      <c r="MND44" s="236"/>
      <c r="MNE44" s="236"/>
      <c r="MNF44" s="236"/>
      <c r="MNG44" s="236"/>
      <c r="MNH44" s="236"/>
      <c r="MNI44" s="236"/>
      <c r="MNJ44" s="236"/>
      <c r="MNK44" s="236"/>
      <c r="MNL44" s="236"/>
      <c r="MNM44" s="236"/>
      <c r="MNN44" s="236"/>
      <c r="MNO44" s="236"/>
      <c r="MNP44" s="236"/>
      <c r="MNQ44" s="236"/>
      <c r="MNR44" s="236"/>
      <c r="MNS44" s="236"/>
      <c r="MNT44" s="236"/>
      <c r="MNU44" s="236"/>
      <c r="MNV44" s="236"/>
      <c r="MNW44" s="236"/>
      <c r="MNX44" s="236"/>
      <c r="MNY44" s="236"/>
      <c r="MNZ44" s="236"/>
      <c r="MOA44" s="236"/>
      <c r="MOB44" s="236"/>
      <c r="MOC44" s="236"/>
      <c r="MOD44" s="236"/>
      <c r="MOE44" s="236"/>
      <c r="MOF44" s="236"/>
      <c r="MOG44" s="236"/>
      <c r="MOH44" s="236"/>
      <c r="MOI44" s="236"/>
      <c r="MOJ44" s="236"/>
      <c r="MOK44" s="236"/>
      <c r="MOL44" s="236"/>
      <c r="MOM44" s="236"/>
      <c r="MON44" s="236"/>
      <c r="MOO44" s="236"/>
      <c r="MOP44" s="236"/>
      <c r="MOQ44" s="236"/>
      <c r="MOR44" s="236"/>
      <c r="MOS44" s="236"/>
      <c r="MOT44" s="236"/>
      <c r="MOU44" s="236"/>
      <c r="MOV44" s="236"/>
      <c r="MOW44" s="236"/>
      <c r="MOX44" s="236"/>
      <c r="MOY44" s="236"/>
      <c r="MOZ44" s="236"/>
      <c r="MPA44" s="236"/>
      <c r="MPB44" s="236"/>
      <c r="MPC44" s="236"/>
      <c r="MPD44" s="236"/>
      <c r="MPE44" s="236"/>
      <c r="MPF44" s="236"/>
      <c r="MPG44" s="236"/>
      <c r="MPH44" s="236"/>
      <c r="MPI44" s="236"/>
      <c r="MPJ44" s="236"/>
      <c r="MPK44" s="236"/>
      <c r="MPL44" s="236"/>
      <c r="MPM44" s="236"/>
      <c r="MPN44" s="236"/>
      <c r="MPO44" s="236"/>
      <c r="MPP44" s="236"/>
      <c r="MPQ44" s="236"/>
      <c r="MPR44" s="236"/>
      <c r="MPS44" s="236"/>
      <c r="MPT44" s="236"/>
      <c r="MPU44" s="236"/>
      <c r="MPV44" s="236"/>
      <c r="MPW44" s="236"/>
      <c r="MPX44" s="236"/>
      <c r="MPY44" s="236"/>
      <c r="MPZ44" s="236"/>
      <c r="MQA44" s="236"/>
      <c r="MQB44" s="236"/>
      <c r="MQC44" s="236"/>
      <c r="MQD44" s="236"/>
      <c r="MQE44" s="236"/>
      <c r="MQF44" s="236"/>
      <c r="MQG44" s="236"/>
      <c r="MQH44" s="236"/>
      <c r="MQI44" s="236"/>
      <c r="MQJ44" s="236"/>
      <c r="MQK44" s="236"/>
      <c r="MQL44" s="236"/>
      <c r="MQM44" s="236"/>
      <c r="MQN44" s="236"/>
      <c r="MQO44" s="236"/>
      <c r="MQP44" s="236"/>
      <c r="MQQ44" s="236"/>
      <c r="MQR44" s="236"/>
      <c r="MQS44" s="236"/>
      <c r="MQT44" s="236"/>
      <c r="MQU44" s="236"/>
      <c r="MQV44" s="236"/>
      <c r="MQW44" s="236"/>
      <c r="MQX44" s="236"/>
      <c r="MQY44" s="236"/>
      <c r="MQZ44" s="236"/>
      <c r="MRA44" s="236"/>
      <c r="MRB44" s="236"/>
      <c r="MRC44" s="236"/>
      <c r="MRD44" s="236"/>
      <c r="MRE44" s="236"/>
      <c r="MRF44" s="236"/>
      <c r="MRG44" s="236"/>
      <c r="MRH44" s="236"/>
      <c r="MRI44" s="236"/>
      <c r="MRJ44" s="236"/>
      <c r="MRK44" s="236"/>
      <c r="MRL44" s="236"/>
      <c r="MRM44" s="236"/>
      <c r="MRN44" s="236"/>
      <c r="MRO44" s="236"/>
      <c r="MRP44" s="236"/>
      <c r="MRQ44" s="236"/>
      <c r="MRR44" s="236"/>
      <c r="MRS44" s="236"/>
      <c r="MRT44" s="236"/>
      <c r="MRU44" s="236"/>
      <c r="MRV44" s="236"/>
      <c r="MRW44" s="236"/>
      <c r="MRX44" s="236"/>
      <c r="MRY44" s="236"/>
      <c r="MRZ44" s="236"/>
      <c r="MSA44" s="236"/>
      <c r="MSB44" s="236"/>
      <c r="MSC44" s="236"/>
      <c r="MSD44" s="236"/>
      <c r="MSE44" s="236"/>
      <c r="MSF44" s="236"/>
      <c r="MSG44" s="236"/>
      <c r="MSH44" s="236"/>
      <c r="MSI44" s="236"/>
      <c r="MSJ44" s="236"/>
      <c r="MSK44" s="236"/>
      <c r="MSL44" s="236"/>
      <c r="MSM44" s="236"/>
      <c r="MSN44" s="236"/>
      <c r="MSO44" s="236"/>
      <c r="MSP44" s="236"/>
      <c r="MSQ44" s="236"/>
      <c r="MSR44" s="236"/>
      <c r="MSS44" s="236"/>
      <c r="MST44" s="236"/>
      <c r="MSU44" s="236"/>
      <c r="MSV44" s="236"/>
      <c r="MSW44" s="236"/>
      <c r="MSX44" s="236"/>
      <c r="MSY44" s="236"/>
      <c r="MSZ44" s="236"/>
      <c r="MTA44" s="236"/>
      <c r="MTB44" s="236"/>
      <c r="MTC44" s="236"/>
      <c r="MTD44" s="236"/>
      <c r="MTE44" s="236"/>
      <c r="MTF44" s="236"/>
      <c r="MTG44" s="236"/>
      <c r="MTH44" s="236"/>
      <c r="MTI44" s="236"/>
      <c r="MTJ44" s="236"/>
      <c r="MTK44" s="236"/>
      <c r="MTL44" s="236"/>
      <c r="MTM44" s="236"/>
      <c r="MTN44" s="236"/>
      <c r="MTO44" s="236"/>
      <c r="MTP44" s="236"/>
      <c r="MTQ44" s="236"/>
      <c r="MTR44" s="236"/>
      <c r="MTS44" s="236"/>
      <c r="MTT44" s="236"/>
      <c r="MTU44" s="236"/>
      <c r="MTV44" s="236"/>
      <c r="MTW44" s="236"/>
      <c r="MTX44" s="236"/>
      <c r="MTY44" s="236"/>
      <c r="MTZ44" s="236"/>
      <c r="MUA44" s="236"/>
      <c r="MUB44" s="236"/>
      <c r="MUC44" s="236"/>
      <c r="MUD44" s="236"/>
      <c r="MUE44" s="236"/>
      <c r="MUF44" s="236"/>
      <c r="MUG44" s="236"/>
      <c r="MUH44" s="236"/>
      <c r="MUI44" s="236"/>
      <c r="MUJ44" s="236"/>
      <c r="MUK44" s="236"/>
      <c r="MUL44" s="236"/>
      <c r="MUM44" s="236"/>
      <c r="MUN44" s="236"/>
      <c r="MUO44" s="236"/>
      <c r="MUP44" s="236"/>
      <c r="MUQ44" s="236"/>
      <c r="MUR44" s="236"/>
      <c r="MUS44" s="236"/>
      <c r="MUT44" s="236"/>
      <c r="MUU44" s="236"/>
      <c r="MUV44" s="236"/>
      <c r="MUW44" s="236"/>
      <c r="MUX44" s="236"/>
      <c r="MUY44" s="236"/>
      <c r="MUZ44" s="236"/>
      <c r="MVA44" s="236"/>
      <c r="MVB44" s="236"/>
      <c r="MVC44" s="236"/>
      <c r="MVD44" s="236"/>
      <c r="MVE44" s="236"/>
      <c r="MVF44" s="236"/>
      <c r="MVG44" s="236"/>
      <c r="MVH44" s="236"/>
      <c r="MVI44" s="236"/>
      <c r="MVJ44" s="236"/>
      <c r="MVK44" s="236"/>
      <c r="MVL44" s="236"/>
      <c r="MVM44" s="236"/>
      <c r="MVN44" s="236"/>
      <c r="MVO44" s="236"/>
      <c r="MVP44" s="236"/>
      <c r="MVQ44" s="236"/>
      <c r="MVR44" s="236"/>
      <c r="MVS44" s="236"/>
      <c r="MVT44" s="236"/>
      <c r="MVU44" s="236"/>
      <c r="MVV44" s="236"/>
      <c r="MVW44" s="236"/>
      <c r="MVX44" s="236"/>
      <c r="MVY44" s="236"/>
      <c r="MVZ44" s="236"/>
      <c r="MWA44" s="236"/>
      <c r="MWB44" s="236"/>
      <c r="MWC44" s="236"/>
      <c r="MWD44" s="236"/>
      <c r="MWE44" s="236"/>
      <c r="MWF44" s="236"/>
      <c r="MWG44" s="236"/>
      <c r="MWH44" s="236"/>
      <c r="MWI44" s="236"/>
      <c r="MWJ44" s="236"/>
      <c r="MWK44" s="236"/>
      <c r="MWL44" s="236"/>
      <c r="MWM44" s="236"/>
      <c r="MWN44" s="236"/>
      <c r="MWO44" s="236"/>
      <c r="MWP44" s="236"/>
      <c r="MWQ44" s="236"/>
      <c r="MWR44" s="236"/>
      <c r="MWS44" s="236"/>
      <c r="MWT44" s="236"/>
      <c r="MWU44" s="236"/>
      <c r="MWV44" s="236"/>
      <c r="MWW44" s="236"/>
      <c r="MWX44" s="236"/>
      <c r="MWY44" s="236"/>
      <c r="MWZ44" s="236"/>
      <c r="MXA44" s="236"/>
      <c r="MXB44" s="236"/>
      <c r="MXC44" s="236"/>
      <c r="MXD44" s="236"/>
      <c r="MXE44" s="236"/>
      <c r="MXF44" s="236"/>
      <c r="MXG44" s="236"/>
      <c r="MXH44" s="236"/>
      <c r="MXI44" s="236"/>
      <c r="MXJ44" s="236"/>
      <c r="MXK44" s="236"/>
      <c r="MXL44" s="236"/>
      <c r="MXM44" s="236"/>
      <c r="MXN44" s="236"/>
      <c r="MXO44" s="236"/>
      <c r="MXP44" s="236"/>
      <c r="MXQ44" s="236"/>
      <c r="MXR44" s="236"/>
      <c r="MXS44" s="236"/>
      <c r="MXT44" s="236"/>
      <c r="MXU44" s="236"/>
      <c r="MXV44" s="236"/>
      <c r="MXW44" s="236"/>
      <c r="MXX44" s="236"/>
      <c r="MXY44" s="236"/>
      <c r="MXZ44" s="236"/>
      <c r="MYA44" s="236"/>
      <c r="MYB44" s="236"/>
      <c r="MYC44" s="236"/>
      <c r="MYD44" s="236"/>
      <c r="MYE44" s="236"/>
      <c r="MYF44" s="236"/>
      <c r="MYG44" s="236"/>
      <c r="MYH44" s="236"/>
      <c r="MYI44" s="236"/>
      <c r="MYJ44" s="236"/>
      <c r="MYK44" s="236"/>
      <c r="MYL44" s="236"/>
      <c r="MYM44" s="236"/>
      <c r="MYN44" s="236"/>
      <c r="MYO44" s="236"/>
      <c r="MYP44" s="236"/>
      <c r="MYQ44" s="236"/>
      <c r="MYR44" s="236"/>
      <c r="MYS44" s="236"/>
      <c r="MYT44" s="236"/>
      <c r="MYU44" s="236"/>
      <c r="MYV44" s="236"/>
      <c r="MYW44" s="236"/>
      <c r="MYX44" s="236"/>
      <c r="MYY44" s="236"/>
      <c r="MYZ44" s="236"/>
      <c r="MZA44" s="236"/>
      <c r="MZB44" s="236"/>
      <c r="MZC44" s="236"/>
      <c r="MZD44" s="236"/>
      <c r="MZE44" s="236"/>
      <c r="MZF44" s="236"/>
      <c r="MZG44" s="236"/>
      <c r="MZH44" s="236"/>
      <c r="MZI44" s="236"/>
      <c r="MZJ44" s="236"/>
      <c r="MZK44" s="236"/>
      <c r="MZL44" s="236"/>
      <c r="MZM44" s="236"/>
      <c r="MZN44" s="236"/>
      <c r="MZO44" s="236"/>
      <c r="MZP44" s="236"/>
      <c r="MZQ44" s="236"/>
      <c r="MZR44" s="236"/>
      <c r="MZS44" s="236"/>
      <c r="MZT44" s="236"/>
      <c r="MZU44" s="236"/>
      <c r="MZV44" s="236"/>
      <c r="MZW44" s="236"/>
      <c r="MZX44" s="236"/>
      <c r="MZY44" s="236"/>
      <c r="MZZ44" s="236"/>
      <c r="NAA44" s="236"/>
      <c r="NAB44" s="236"/>
      <c r="NAC44" s="236"/>
      <c r="NAD44" s="236"/>
      <c r="NAE44" s="236"/>
      <c r="NAF44" s="236"/>
      <c r="NAG44" s="236"/>
      <c r="NAH44" s="236"/>
      <c r="NAI44" s="236"/>
      <c r="NAJ44" s="236"/>
      <c r="NAK44" s="236"/>
      <c r="NAL44" s="236"/>
      <c r="NAM44" s="236"/>
      <c r="NAN44" s="236"/>
      <c r="NAO44" s="236"/>
      <c r="NAP44" s="236"/>
      <c r="NAQ44" s="236"/>
      <c r="NAR44" s="236"/>
      <c r="NAS44" s="236"/>
      <c r="NAT44" s="236"/>
      <c r="NAU44" s="236"/>
      <c r="NAV44" s="236"/>
      <c r="NAW44" s="236"/>
      <c r="NAX44" s="236"/>
      <c r="NAY44" s="236"/>
      <c r="NAZ44" s="236"/>
      <c r="NBA44" s="236"/>
      <c r="NBB44" s="236"/>
      <c r="NBC44" s="236"/>
      <c r="NBD44" s="236"/>
      <c r="NBE44" s="236"/>
      <c r="NBF44" s="236"/>
      <c r="NBG44" s="236"/>
      <c r="NBH44" s="236"/>
      <c r="NBI44" s="236"/>
      <c r="NBJ44" s="236"/>
      <c r="NBK44" s="236"/>
      <c r="NBL44" s="236"/>
      <c r="NBM44" s="236"/>
      <c r="NBN44" s="236"/>
      <c r="NBO44" s="236"/>
      <c r="NBP44" s="236"/>
      <c r="NBQ44" s="236"/>
      <c r="NBR44" s="236"/>
      <c r="NBS44" s="236"/>
      <c r="NBT44" s="236"/>
      <c r="NBU44" s="236"/>
      <c r="NBV44" s="236"/>
      <c r="NBW44" s="236"/>
      <c r="NBX44" s="236"/>
      <c r="NBY44" s="236"/>
      <c r="NBZ44" s="236"/>
      <c r="NCA44" s="236"/>
      <c r="NCB44" s="236"/>
      <c r="NCC44" s="236"/>
      <c r="NCD44" s="236"/>
      <c r="NCE44" s="236"/>
      <c r="NCF44" s="236"/>
      <c r="NCG44" s="236"/>
      <c r="NCH44" s="236"/>
      <c r="NCI44" s="236"/>
      <c r="NCJ44" s="236"/>
      <c r="NCK44" s="236"/>
      <c r="NCL44" s="236"/>
      <c r="NCM44" s="236"/>
      <c r="NCN44" s="236"/>
      <c r="NCO44" s="236"/>
      <c r="NCP44" s="236"/>
      <c r="NCQ44" s="236"/>
      <c r="NCR44" s="236"/>
      <c r="NCS44" s="236"/>
      <c r="NCT44" s="236"/>
      <c r="NCU44" s="236"/>
      <c r="NCV44" s="236"/>
      <c r="NCW44" s="236"/>
      <c r="NCX44" s="236"/>
      <c r="NCY44" s="236"/>
      <c r="NCZ44" s="236"/>
      <c r="NDA44" s="236"/>
      <c r="NDB44" s="236"/>
      <c r="NDC44" s="236"/>
      <c r="NDD44" s="236"/>
      <c r="NDE44" s="236"/>
      <c r="NDF44" s="236"/>
      <c r="NDG44" s="236"/>
      <c r="NDH44" s="236"/>
      <c r="NDI44" s="236"/>
      <c r="NDJ44" s="236"/>
      <c r="NDK44" s="236"/>
      <c r="NDL44" s="236"/>
      <c r="NDM44" s="236"/>
      <c r="NDN44" s="236"/>
      <c r="NDO44" s="236"/>
      <c r="NDP44" s="236"/>
      <c r="NDQ44" s="236"/>
      <c r="NDR44" s="236"/>
      <c r="NDS44" s="236"/>
      <c r="NDT44" s="236"/>
      <c r="NDU44" s="236"/>
      <c r="NDV44" s="236"/>
      <c r="NDW44" s="236"/>
      <c r="NDX44" s="236"/>
      <c r="NDY44" s="236"/>
      <c r="NDZ44" s="236"/>
      <c r="NEA44" s="236"/>
      <c r="NEB44" s="236"/>
      <c r="NEC44" s="236"/>
      <c r="NED44" s="236"/>
      <c r="NEE44" s="236"/>
      <c r="NEF44" s="236"/>
      <c r="NEG44" s="236"/>
      <c r="NEH44" s="236"/>
      <c r="NEI44" s="236"/>
      <c r="NEJ44" s="236"/>
      <c r="NEK44" s="236"/>
      <c r="NEL44" s="236"/>
      <c r="NEM44" s="236"/>
      <c r="NEN44" s="236"/>
      <c r="NEO44" s="236"/>
      <c r="NEP44" s="236"/>
      <c r="NEQ44" s="236"/>
      <c r="NER44" s="236"/>
      <c r="NES44" s="236"/>
      <c r="NET44" s="236"/>
      <c r="NEU44" s="236"/>
      <c r="NEV44" s="236"/>
      <c r="NEW44" s="236"/>
      <c r="NEX44" s="236"/>
      <c r="NEY44" s="236"/>
      <c r="NEZ44" s="236"/>
      <c r="NFA44" s="236"/>
      <c r="NFB44" s="236"/>
      <c r="NFC44" s="236"/>
      <c r="NFD44" s="236"/>
      <c r="NFE44" s="236"/>
      <c r="NFF44" s="236"/>
      <c r="NFG44" s="236"/>
      <c r="NFH44" s="236"/>
      <c r="NFI44" s="236"/>
      <c r="NFJ44" s="236"/>
      <c r="NFK44" s="236"/>
      <c r="NFL44" s="236"/>
      <c r="NFM44" s="236"/>
      <c r="NFN44" s="236"/>
      <c r="NFO44" s="236"/>
      <c r="NFP44" s="236"/>
      <c r="NFQ44" s="236"/>
      <c r="NFR44" s="236"/>
      <c r="NFS44" s="236"/>
      <c r="NFT44" s="236"/>
      <c r="NFU44" s="236"/>
      <c r="NFV44" s="236"/>
      <c r="NFW44" s="236"/>
      <c r="NFX44" s="236"/>
      <c r="NFY44" s="236"/>
      <c r="NFZ44" s="236"/>
      <c r="NGA44" s="236"/>
      <c r="NGB44" s="236"/>
      <c r="NGC44" s="236"/>
      <c r="NGD44" s="236"/>
      <c r="NGE44" s="236"/>
      <c r="NGF44" s="236"/>
      <c r="NGG44" s="236"/>
      <c r="NGH44" s="236"/>
      <c r="NGI44" s="236"/>
      <c r="NGJ44" s="236"/>
      <c r="NGK44" s="236"/>
      <c r="NGL44" s="236"/>
      <c r="NGM44" s="236"/>
      <c r="NGN44" s="236"/>
      <c r="NGO44" s="236"/>
      <c r="NGP44" s="236"/>
      <c r="NGQ44" s="236"/>
      <c r="NGR44" s="236"/>
      <c r="NGS44" s="236"/>
      <c r="NGT44" s="236"/>
      <c r="NGU44" s="236"/>
      <c r="NGV44" s="236"/>
      <c r="NGW44" s="236"/>
      <c r="NGX44" s="236"/>
      <c r="NGY44" s="236"/>
      <c r="NGZ44" s="236"/>
      <c r="NHA44" s="236"/>
      <c r="NHB44" s="236"/>
      <c r="NHC44" s="236"/>
      <c r="NHD44" s="236"/>
      <c r="NHE44" s="236"/>
      <c r="NHF44" s="236"/>
      <c r="NHG44" s="236"/>
      <c r="NHH44" s="236"/>
      <c r="NHI44" s="236"/>
      <c r="NHJ44" s="236"/>
      <c r="NHK44" s="236"/>
      <c r="NHL44" s="236"/>
      <c r="NHM44" s="236"/>
      <c r="NHN44" s="236"/>
      <c r="NHO44" s="236"/>
      <c r="NHP44" s="236"/>
      <c r="NHQ44" s="236"/>
      <c r="NHR44" s="236"/>
      <c r="NHS44" s="236"/>
      <c r="NHT44" s="236"/>
      <c r="NHU44" s="236"/>
      <c r="NHV44" s="236"/>
      <c r="NHW44" s="236"/>
      <c r="NHX44" s="236"/>
      <c r="NHY44" s="236"/>
      <c r="NHZ44" s="236"/>
      <c r="NIA44" s="236"/>
      <c r="NIB44" s="236"/>
      <c r="NIC44" s="236"/>
      <c r="NID44" s="236"/>
      <c r="NIE44" s="236"/>
      <c r="NIF44" s="236"/>
      <c r="NIG44" s="236"/>
      <c r="NIH44" s="236"/>
      <c r="NII44" s="236"/>
      <c r="NIJ44" s="236"/>
      <c r="NIK44" s="236"/>
      <c r="NIL44" s="236"/>
      <c r="NIM44" s="236"/>
      <c r="NIN44" s="236"/>
      <c r="NIO44" s="236"/>
      <c r="NIP44" s="236"/>
      <c r="NIQ44" s="236"/>
      <c r="NIR44" s="236"/>
      <c r="NIS44" s="236"/>
      <c r="NIT44" s="236"/>
      <c r="NIU44" s="236"/>
      <c r="NIV44" s="236"/>
      <c r="NIW44" s="236"/>
      <c r="NIX44" s="236"/>
      <c r="NIY44" s="236"/>
      <c r="NIZ44" s="236"/>
      <c r="NJA44" s="236"/>
      <c r="NJB44" s="236"/>
      <c r="NJC44" s="236"/>
      <c r="NJD44" s="236"/>
      <c r="NJE44" s="236"/>
      <c r="NJF44" s="236"/>
      <c r="NJG44" s="236"/>
      <c r="NJH44" s="236"/>
      <c r="NJI44" s="236"/>
      <c r="NJJ44" s="236"/>
      <c r="NJK44" s="236"/>
      <c r="NJL44" s="236"/>
      <c r="NJM44" s="236"/>
      <c r="NJN44" s="236"/>
      <c r="NJO44" s="236"/>
      <c r="NJP44" s="236"/>
      <c r="NJQ44" s="236"/>
      <c r="NJR44" s="236"/>
      <c r="NJS44" s="236"/>
      <c r="NJT44" s="236"/>
      <c r="NJU44" s="236"/>
      <c r="NJV44" s="236"/>
      <c r="NJW44" s="236"/>
      <c r="NJX44" s="236"/>
      <c r="NJY44" s="236"/>
      <c r="NJZ44" s="236"/>
      <c r="NKA44" s="236"/>
      <c r="NKB44" s="236"/>
      <c r="NKC44" s="236"/>
      <c r="NKD44" s="236"/>
      <c r="NKE44" s="236"/>
      <c r="NKF44" s="236"/>
      <c r="NKG44" s="236"/>
      <c r="NKH44" s="236"/>
      <c r="NKI44" s="236"/>
      <c r="NKJ44" s="236"/>
      <c r="NKK44" s="236"/>
      <c r="NKL44" s="236"/>
      <c r="NKM44" s="236"/>
      <c r="NKN44" s="236"/>
      <c r="NKO44" s="236"/>
      <c r="NKP44" s="236"/>
      <c r="NKQ44" s="236"/>
      <c r="NKR44" s="236"/>
      <c r="NKS44" s="236"/>
      <c r="NKT44" s="236"/>
      <c r="NKU44" s="236"/>
      <c r="NKV44" s="236"/>
      <c r="NKW44" s="236"/>
      <c r="NKX44" s="236"/>
      <c r="NKY44" s="236"/>
      <c r="NKZ44" s="236"/>
      <c r="NLA44" s="236"/>
      <c r="NLB44" s="236"/>
      <c r="NLC44" s="236"/>
      <c r="NLD44" s="236"/>
      <c r="NLE44" s="236"/>
      <c r="NLF44" s="236"/>
      <c r="NLG44" s="236"/>
      <c r="NLH44" s="236"/>
      <c r="NLI44" s="236"/>
      <c r="NLJ44" s="236"/>
      <c r="NLK44" s="236"/>
      <c r="NLL44" s="236"/>
      <c r="NLM44" s="236"/>
      <c r="NLN44" s="236"/>
      <c r="NLO44" s="236"/>
      <c r="NLP44" s="236"/>
      <c r="NLQ44" s="236"/>
      <c r="NLR44" s="236"/>
      <c r="NLS44" s="236"/>
      <c r="NLT44" s="236"/>
      <c r="NLU44" s="236"/>
      <c r="NLV44" s="236"/>
      <c r="NLW44" s="236"/>
      <c r="NLX44" s="236"/>
      <c r="NLY44" s="236"/>
      <c r="NLZ44" s="236"/>
      <c r="NMA44" s="236"/>
      <c r="NMB44" s="236"/>
      <c r="NMC44" s="236"/>
      <c r="NMD44" s="236"/>
      <c r="NME44" s="236"/>
      <c r="NMF44" s="236"/>
      <c r="NMG44" s="236"/>
      <c r="NMH44" s="236"/>
      <c r="NMI44" s="236"/>
      <c r="NMJ44" s="236"/>
      <c r="NMK44" s="236"/>
      <c r="NML44" s="236"/>
      <c r="NMM44" s="236"/>
      <c r="NMN44" s="236"/>
      <c r="NMO44" s="236"/>
      <c r="NMP44" s="236"/>
      <c r="NMQ44" s="236"/>
      <c r="NMR44" s="236"/>
      <c r="NMS44" s="236"/>
      <c r="NMT44" s="236"/>
      <c r="NMU44" s="236"/>
      <c r="NMV44" s="236"/>
      <c r="NMW44" s="236"/>
      <c r="NMX44" s="236"/>
      <c r="NMY44" s="236"/>
      <c r="NMZ44" s="236"/>
      <c r="NNA44" s="236"/>
      <c r="NNB44" s="236"/>
      <c r="NNC44" s="236"/>
      <c r="NND44" s="236"/>
      <c r="NNE44" s="236"/>
      <c r="NNF44" s="236"/>
      <c r="NNG44" s="236"/>
      <c r="NNH44" s="236"/>
      <c r="NNI44" s="236"/>
      <c r="NNJ44" s="236"/>
      <c r="NNK44" s="236"/>
      <c r="NNL44" s="236"/>
      <c r="NNM44" s="236"/>
      <c r="NNN44" s="236"/>
      <c r="NNO44" s="236"/>
      <c r="NNP44" s="236"/>
      <c r="NNQ44" s="236"/>
      <c r="NNR44" s="236"/>
      <c r="NNS44" s="236"/>
      <c r="NNT44" s="236"/>
      <c r="NNU44" s="236"/>
      <c r="NNV44" s="236"/>
      <c r="NNW44" s="236"/>
      <c r="NNX44" s="236"/>
      <c r="NNY44" s="236"/>
      <c r="NNZ44" s="236"/>
      <c r="NOA44" s="236"/>
      <c r="NOB44" s="236"/>
      <c r="NOC44" s="236"/>
      <c r="NOD44" s="236"/>
      <c r="NOE44" s="236"/>
      <c r="NOF44" s="236"/>
      <c r="NOG44" s="236"/>
      <c r="NOH44" s="236"/>
      <c r="NOI44" s="236"/>
      <c r="NOJ44" s="236"/>
      <c r="NOK44" s="236"/>
      <c r="NOL44" s="236"/>
      <c r="NOM44" s="236"/>
      <c r="NON44" s="236"/>
      <c r="NOO44" s="236"/>
      <c r="NOP44" s="236"/>
      <c r="NOQ44" s="236"/>
      <c r="NOR44" s="236"/>
      <c r="NOS44" s="236"/>
      <c r="NOT44" s="236"/>
      <c r="NOU44" s="236"/>
      <c r="NOV44" s="236"/>
      <c r="NOW44" s="236"/>
      <c r="NOX44" s="236"/>
      <c r="NOY44" s="236"/>
      <c r="NOZ44" s="236"/>
      <c r="NPA44" s="236"/>
      <c r="NPB44" s="236"/>
      <c r="NPC44" s="236"/>
      <c r="NPD44" s="236"/>
      <c r="NPE44" s="236"/>
      <c r="NPF44" s="236"/>
      <c r="NPG44" s="236"/>
      <c r="NPH44" s="236"/>
      <c r="NPI44" s="236"/>
      <c r="NPJ44" s="236"/>
      <c r="NPK44" s="236"/>
      <c r="NPL44" s="236"/>
      <c r="NPM44" s="236"/>
      <c r="NPN44" s="236"/>
      <c r="NPO44" s="236"/>
      <c r="NPP44" s="236"/>
      <c r="NPQ44" s="236"/>
      <c r="NPR44" s="236"/>
      <c r="NPS44" s="236"/>
      <c r="NPT44" s="236"/>
      <c r="NPU44" s="236"/>
      <c r="NPV44" s="236"/>
      <c r="NPW44" s="236"/>
      <c r="NPX44" s="236"/>
      <c r="NPY44" s="236"/>
      <c r="NPZ44" s="236"/>
      <c r="NQA44" s="236"/>
      <c r="NQB44" s="236"/>
      <c r="NQC44" s="236"/>
      <c r="NQD44" s="236"/>
      <c r="NQE44" s="236"/>
      <c r="NQF44" s="236"/>
      <c r="NQG44" s="236"/>
      <c r="NQH44" s="236"/>
      <c r="NQI44" s="236"/>
      <c r="NQJ44" s="236"/>
      <c r="NQK44" s="236"/>
      <c r="NQL44" s="236"/>
      <c r="NQM44" s="236"/>
      <c r="NQN44" s="236"/>
      <c r="NQO44" s="236"/>
      <c r="NQP44" s="236"/>
      <c r="NQQ44" s="236"/>
      <c r="NQR44" s="236"/>
      <c r="NQS44" s="236"/>
      <c r="NQT44" s="236"/>
      <c r="NQU44" s="236"/>
      <c r="NQV44" s="236"/>
      <c r="NQW44" s="236"/>
      <c r="NQX44" s="236"/>
      <c r="NQY44" s="236"/>
      <c r="NQZ44" s="236"/>
      <c r="NRA44" s="236"/>
      <c r="NRB44" s="236"/>
      <c r="NRC44" s="236"/>
      <c r="NRD44" s="236"/>
      <c r="NRE44" s="236"/>
      <c r="NRF44" s="236"/>
      <c r="NRG44" s="236"/>
      <c r="NRH44" s="236"/>
      <c r="NRI44" s="236"/>
      <c r="NRJ44" s="236"/>
      <c r="NRK44" s="236"/>
      <c r="NRL44" s="236"/>
      <c r="NRM44" s="236"/>
      <c r="NRN44" s="236"/>
      <c r="NRO44" s="236"/>
      <c r="NRP44" s="236"/>
      <c r="NRQ44" s="236"/>
      <c r="NRR44" s="236"/>
      <c r="NRS44" s="236"/>
      <c r="NRT44" s="236"/>
      <c r="NRU44" s="236"/>
      <c r="NRV44" s="236"/>
      <c r="NRW44" s="236"/>
      <c r="NRX44" s="236"/>
      <c r="NRY44" s="236"/>
      <c r="NRZ44" s="236"/>
      <c r="NSA44" s="236"/>
      <c r="NSB44" s="236"/>
      <c r="NSC44" s="236"/>
      <c r="NSD44" s="236"/>
      <c r="NSE44" s="236"/>
      <c r="NSF44" s="236"/>
      <c r="NSG44" s="236"/>
      <c r="NSH44" s="236"/>
      <c r="NSI44" s="236"/>
      <c r="NSJ44" s="236"/>
      <c r="NSK44" s="236"/>
      <c r="NSL44" s="236"/>
      <c r="NSM44" s="236"/>
      <c r="NSN44" s="236"/>
      <c r="NSO44" s="236"/>
      <c r="NSP44" s="236"/>
      <c r="NSQ44" s="236"/>
      <c r="NSR44" s="236"/>
      <c r="NSS44" s="236"/>
      <c r="NST44" s="236"/>
      <c r="NSU44" s="236"/>
      <c r="NSV44" s="236"/>
      <c r="NSW44" s="236"/>
      <c r="NSX44" s="236"/>
      <c r="NSY44" s="236"/>
      <c r="NSZ44" s="236"/>
      <c r="NTA44" s="236"/>
      <c r="NTB44" s="236"/>
      <c r="NTC44" s="236"/>
      <c r="NTD44" s="236"/>
      <c r="NTE44" s="236"/>
      <c r="NTF44" s="236"/>
      <c r="NTG44" s="236"/>
      <c r="NTH44" s="236"/>
      <c r="NTI44" s="236"/>
      <c r="NTJ44" s="236"/>
      <c r="NTK44" s="236"/>
      <c r="NTL44" s="236"/>
      <c r="NTM44" s="236"/>
      <c r="NTN44" s="236"/>
      <c r="NTO44" s="236"/>
      <c r="NTP44" s="236"/>
      <c r="NTQ44" s="236"/>
      <c r="NTR44" s="236"/>
      <c r="NTS44" s="236"/>
      <c r="NTT44" s="236"/>
      <c r="NTU44" s="236"/>
      <c r="NTV44" s="236"/>
      <c r="NTW44" s="236"/>
      <c r="NTX44" s="236"/>
      <c r="NTY44" s="236"/>
      <c r="NTZ44" s="236"/>
      <c r="NUA44" s="236"/>
      <c r="NUB44" s="236"/>
      <c r="NUC44" s="236"/>
      <c r="NUD44" s="236"/>
      <c r="NUE44" s="236"/>
      <c r="NUF44" s="236"/>
      <c r="NUG44" s="236"/>
      <c r="NUH44" s="236"/>
      <c r="NUI44" s="236"/>
      <c r="NUJ44" s="236"/>
      <c r="NUK44" s="236"/>
      <c r="NUL44" s="236"/>
      <c r="NUM44" s="236"/>
      <c r="NUN44" s="236"/>
      <c r="NUO44" s="236"/>
      <c r="NUP44" s="236"/>
      <c r="NUQ44" s="236"/>
      <c r="NUR44" s="236"/>
      <c r="NUS44" s="236"/>
      <c r="NUT44" s="236"/>
      <c r="NUU44" s="236"/>
      <c r="NUV44" s="236"/>
      <c r="NUW44" s="236"/>
      <c r="NUX44" s="236"/>
      <c r="NUY44" s="236"/>
      <c r="NUZ44" s="236"/>
      <c r="NVA44" s="236"/>
      <c r="NVB44" s="236"/>
      <c r="NVC44" s="236"/>
      <c r="NVD44" s="236"/>
      <c r="NVE44" s="236"/>
      <c r="NVF44" s="236"/>
      <c r="NVG44" s="236"/>
      <c r="NVH44" s="236"/>
      <c r="NVI44" s="236"/>
      <c r="NVJ44" s="236"/>
      <c r="NVK44" s="236"/>
      <c r="NVL44" s="236"/>
      <c r="NVM44" s="236"/>
      <c r="NVN44" s="236"/>
      <c r="NVO44" s="236"/>
      <c r="NVP44" s="236"/>
      <c r="NVQ44" s="236"/>
      <c r="NVR44" s="236"/>
      <c r="NVS44" s="236"/>
      <c r="NVT44" s="236"/>
      <c r="NVU44" s="236"/>
      <c r="NVV44" s="236"/>
      <c r="NVW44" s="236"/>
      <c r="NVX44" s="236"/>
      <c r="NVY44" s="236"/>
      <c r="NVZ44" s="236"/>
      <c r="NWA44" s="236"/>
      <c r="NWB44" s="236"/>
      <c r="NWC44" s="236"/>
      <c r="NWD44" s="236"/>
      <c r="NWE44" s="236"/>
      <c r="NWF44" s="236"/>
      <c r="NWG44" s="236"/>
      <c r="NWH44" s="236"/>
      <c r="NWI44" s="236"/>
      <c r="NWJ44" s="236"/>
      <c r="NWK44" s="236"/>
      <c r="NWL44" s="236"/>
      <c r="NWM44" s="236"/>
      <c r="NWN44" s="236"/>
      <c r="NWO44" s="236"/>
      <c r="NWP44" s="236"/>
      <c r="NWQ44" s="236"/>
      <c r="NWR44" s="236"/>
      <c r="NWS44" s="236"/>
      <c r="NWT44" s="236"/>
      <c r="NWU44" s="236"/>
      <c r="NWV44" s="236"/>
      <c r="NWW44" s="236"/>
      <c r="NWX44" s="236"/>
      <c r="NWY44" s="236"/>
      <c r="NWZ44" s="236"/>
      <c r="NXA44" s="236"/>
      <c r="NXB44" s="236"/>
      <c r="NXC44" s="236"/>
      <c r="NXD44" s="236"/>
      <c r="NXE44" s="236"/>
      <c r="NXF44" s="236"/>
      <c r="NXG44" s="236"/>
      <c r="NXH44" s="236"/>
      <c r="NXI44" s="236"/>
      <c r="NXJ44" s="236"/>
      <c r="NXK44" s="236"/>
      <c r="NXL44" s="236"/>
      <c r="NXM44" s="236"/>
      <c r="NXN44" s="236"/>
      <c r="NXO44" s="236"/>
      <c r="NXP44" s="236"/>
      <c r="NXQ44" s="236"/>
      <c r="NXR44" s="236"/>
      <c r="NXS44" s="236"/>
      <c r="NXT44" s="236"/>
      <c r="NXU44" s="236"/>
      <c r="NXV44" s="236"/>
      <c r="NXW44" s="236"/>
      <c r="NXX44" s="236"/>
      <c r="NXY44" s="236"/>
      <c r="NXZ44" s="236"/>
      <c r="NYA44" s="236"/>
      <c r="NYB44" s="236"/>
      <c r="NYC44" s="236"/>
      <c r="NYD44" s="236"/>
      <c r="NYE44" s="236"/>
      <c r="NYF44" s="236"/>
      <c r="NYG44" s="236"/>
      <c r="NYH44" s="236"/>
      <c r="NYI44" s="236"/>
      <c r="NYJ44" s="236"/>
      <c r="NYK44" s="236"/>
      <c r="NYL44" s="236"/>
      <c r="NYM44" s="236"/>
      <c r="NYN44" s="236"/>
      <c r="NYO44" s="236"/>
      <c r="NYP44" s="236"/>
      <c r="NYQ44" s="236"/>
      <c r="NYR44" s="236"/>
      <c r="NYS44" s="236"/>
      <c r="NYT44" s="236"/>
      <c r="NYU44" s="236"/>
      <c r="NYV44" s="236"/>
      <c r="NYW44" s="236"/>
      <c r="NYX44" s="236"/>
      <c r="NYY44" s="236"/>
      <c r="NYZ44" s="236"/>
      <c r="NZA44" s="236"/>
      <c r="NZB44" s="236"/>
      <c r="NZC44" s="236"/>
      <c r="NZD44" s="236"/>
      <c r="NZE44" s="236"/>
      <c r="NZF44" s="236"/>
      <c r="NZG44" s="236"/>
      <c r="NZH44" s="236"/>
      <c r="NZI44" s="236"/>
      <c r="NZJ44" s="236"/>
      <c r="NZK44" s="236"/>
      <c r="NZL44" s="236"/>
      <c r="NZM44" s="236"/>
      <c r="NZN44" s="236"/>
      <c r="NZO44" s="236"/>
      <c r="NZP44" s="236"/>
      <c r="NZQ44" s="236"/>
      <c r="NZR44" s="236"/>
      <c r="NZS44" s="236"/>
      <c r="NZT44" s="236"/>
      <c r="NZU44" s="236"/>
      <c r="NZV44" s="236"/>
      <c r="NZW44" s="236"/>
      <c r="NZX44" s="236"/>
      <c r="NZY44" s="236"/>
      <c r="NZZ44" s="236"/>
      <c r="OAA44" s="236"/>
      <c r="OAB44" s="236"/>
      <c r="OAC44" s="236"/>
      <c r="OAD44" s="236"/>
      <c r="OAE44" s="236"/>
      <c r="OAF44" s="236"/>
      <c r="OAG44" s="236"/>
      <c r="OAH44" s="236"/>
      <c r="OAI44" s="236"/>
      <c r="OAJ44" s="236"/>
      <c r="OAK44" s="236"/>
      <c r="OAL44" s="236"/>
      <c r="OAM44" s="236"/>
      <c r="OAN44" s="236"/>
      <c r="OAO44" s="236"/>
      <c r="OAP44" s="236"/>
      <c r="OAQ44" s="236"/>
      <c r="OAR44" s="236"/>
      <c r="OAS44" s="236"/>
      <c r="OAT44" s="236"/>
      <c r="OAU44" s="236"/>
      <c r="OAV44" s="236"/>
      <c r="OAW44" s="236"/>
      <c r="OAX44" s="236"/>
      <c r="OAY44" s="236"/>
      <c r="OAZ44" s="236"/>
      <c r="OBA44" s="236"/>
      <c r="OBB44" s="236"/>
      <c r="OBC44" s="236"/>
      <c r="OBD44" s="236"/>
      <c r="OBE44" s="236"/>
      <c r="OBF44" s="236"/>
      <c r="OBG44" s="236"/>
      <c r="OBH44" s="236"/>
      <c r="OBI44" s="236"/>
      <c r="OBJ44" s="236"/>
      <c r="OBK44" s="236"/>
      <c r="OBL44" s="236"/>
      <c r="OBM44" s="236"/>
      <c r="OBN44" s="236"/>
      <c r="OBO44" s="236"/>
      <c r="OBP44" s="236"/>
      <c r="OBQ44" s="236"/>
      <c r="OBR44" s="236"/>
      <c r="OBS44" s="236"/>
      <c r="OBT44" s="236"/>
      <c r="OBU44" s="236"/>
      <c r="OBV44" s="236"/>
      <c r="OBW44" s="236"/>
      <c r="OBX44" s="236"/>
      <c r="OBY44" s="236"/>
      <c r="OBZ44" s="236"/>
      <c r="OCA44" s="236"/>
      <c r="OCB44" s="236"/>
      <c r="OCC44" s="236"/>
      <c r="OCD44" s="236"/>
      <c r="OCE44" s="236"/>
      <c r="OCF44" s="236"/>
      <c r="OCG44" s="236"/>
      <c r="OCH44" s="236"/>
      <c r="OCI44" s="236"/>
      <c r="OCJ44" s="236"/>
      <c r="OCK44" s="236"/>
      <c r="OCL44" s="236"/>
      <c r="OCM44" s="236"/>
      <c r="OCN44" s="236"/>
      <c r="OCO44" s="236"/>
      <c r="OCP44" s="236"/>
      <c r="OCQ44" s="236"/>
      <c r="OCR44" s="236"/>
      <c r="OCS44" s="236"/>
      <c r="OCT44" s="236"/>
      <c r="OCU44" s="236"/>
      <c r="OCV44" s="236"/>
      <c r="OCW44" s="236"/>
      <c r="OCX44" s="236"/>
      <c r="OCY44" s="236"/>
      <c r="OCZ44" s="236"/>
      <c r="ODA44" s="236"/>
      <c r="ODB44" s="236"/>
      <c r="ODC44" s="236"/>
      <c r="ODD44" s="236"/>
      <c r="ODE44" s="236"/>
      <c r="ODF44" s="236"/>
      <c r="ODG44" s="236"/>
      <c r="ODH44" s="236"/>
      <c r="ODI44" s="236"/>
      <c r="ODJ44" s="236"/>
      <c r="ODK44" s="236"/>
      <c r="ODL44" s="236"/>
      <c r="ODM44" s="236"/>
      <c r="ODN44" s="236"/>
      <c r="ODO44" s="236"/>
      <c r="ODP44" s="236"/>
      <c r="ODQ44" s="236"/>
      <c r="ODR44" s="236"/>
      <c r="ODS44" s="236"/>
      <c r="ODT44" s="236"/>
      <c r="ODU44" s="236"/>
      <c r="ODV44" s="236"/>
      <c r="ODW44" s="236"/>
      <c r="ODX44" s="236"/>
      <c r="ODY44" s="236"/>
      <c r="ODZ44" s="236"/>
      <c r="OEA44" s="236"/>
      <c r="OEB44" s="236"/>
      <c r="OEC44" s="236"/>
      <c r="OED44" s="236"/>
      <c r="OEE44" s="236"/>
      <c r="OEF44" s="236"/>
      <c r="OEG44" s="236"/>
      <c r="OEH44" s="236"/>
      <c r="OEI44" s="236"/>
      <c r="OEJ44" s="236"/>
      <c r="OEK44" s="236"/>
      <c r="OEL44" s="236"/>
      <c r="OEM44" s="236"/>
      <c r="OEN44" s="236"/>
      <c r="OEO44" s="236"/>
      <c r="OEP44" s="236"/>
      <c r="OEQ44" s="236"/>
      <c r="OER44" s="236"/>
      <c r="OES44" s="236"/>
      <c r="OET44" s="236"/>
      <c r="OEU44" s="236"/>
      <c r="OEV44" s="236"/>
      <c r="OEW44" s="236"/>
      <c r="OEX44" s="236"/>
      <c r="OEY44" s="236"/>
      <c r="OEZ44" s="236"/>
      <c r="OFA44" s="236"/>
      <c r="OFB44" s="236"/>
      <c r="OFC44" s="236"/>
      <c r="OFD44" s="236"/>
      <c r="OFE44" s="236"/>
      <c r="OFF44" s="236"/>
      <c r="OFG44" s="236"/>
      <c r="OFH44" s="236"/>
      <c r="OFI44" s="236"/>
      <c r="OFJ44" s="236"/>
      <c r="OFK44" s="236"/>
      <c r="OFL44" s="236"/>
      <c r="OFM44" s="236"/>
      <c r="OFN44" s="236"/>
      <c r="OFO44" s="236"/>
      <c r="OFP44" s="236"/>
      <c r="OFQ44" s="236"/>
      <c r="OFR44" s="236"/>
      <c r="OFS44" s="236"/>
      <c r="OFT44" s="236"/>
      <c r="OFU44" s="236"/>
      <c r="OFV44" s="236"/>
      <c r="OFW44" s="236"/>
      <c r="OFX44" s="236"/>
      <c r="OFY44" s="236"/>
      <c r="OFZ44" s="236"/>
      <c r="OGA44" s="236"/>
      <c r="OGB44" s="236"/>
      <c r="OGC44" s="236"/>
      <c r="OGD44" s="236"/>
      <c r="OGE44" s="236"/>
      <c r="OGF44" s="236"/>
      <c r="OGG44" s="236"/>
      <c r="OGH44" s="236"/>
      <c r="OGI44" s="236"/>
      <c r="OGJ44" s="236"/>
      <c r="OGK44" s="236"/>
      <c r="OGL44" s="236"/>
      <c r="OGM44" s="236"/>
      <c r="OGN44" s="236"/>
      <c r="OGO44" s="236"/>
      <c r="OGP44" s="236"/>
      <c r="OGQ44" s="236"/>
      <c r="OGR44" s="236"/>
      <c r="OGS44" s="236"/>
      <c r="OGT44" s="236"/>
      <c r="OGU44" s="236"/>
      <c r="OGV44" s="236"/>
      <c r="OGW44" s="236"/>
      <c r="OGX44" s="236"/>
      <c r="OGY44" s="236"/>
      <c r="OGZ44" s="236"/>
      <c r="OHA44" s="236"/>
      <c r="OHB44" s="236"/>
      <c r="OHC44" s="236"/>
      <c r="OHD44" s="236"/>
      <c r="OHE44" s="236"/>
      <c r="OHF44" s="236"/>
      <c r="OHG44" s="236"/>
      <c r="OHH44" s="236"/>
      <c r="OHI44" s="236"/>
      <c r="OHJ44" s="236"/>
      <c r="OHK44" s="236"/>
      <c r="OHL44" s="236"/>
      <c r="OHM44" s="236"/>
      <c r="OHN44" s="236"/>
      <c r="OHO44" s="236"/>
      <c r="OHP44" s="236"/>
      <c r="OHQ44" s="236"/>
      <c r="OHR44" s="236"/>
      <c r="OHS44" s="236"/>
      <c r="OHT44" s="236"/>
      <c r="OHU44" s="236"/>
      <c r="OHV44" s="236"/>
      <c r="OHW44" s="236"/>
      <c r="OHX44" s="236"/>
      <c r="OHY44" s="236"/>
      <c r="OHZ44" s="236"/>
      <c r="OIA44" s="236"/>
      <c r="OIB44" s="236"/>
      <c r="OIC44" s="236"/>
      <c r="OID44" s="236"/>
      <c r="OIE44" s="236"/>
      <c r="OIF44" s="236"/>
      <c r="OIG44" s="236"/>
      <c r="OIH44" s="236"/>
      <c r="OII44" s="236"/>
      <c r="OIJ44" s="236"/>
      <c r="OIK44" s="236"/>
      <c r="OIL44" s="236"/>
      <c r="OIM44" s="236"/>
      <c r="OIN44" s="236"/>
      <c r="OIO44" s="236"/>
      <c r="OIP44" s="236"/>
      <c r="OIQ44" s="236"/>
      <c r="OIR44" s="236"/>
      <c r="OIS44" s="236"/>
      <c r="OIT44" s="236"/>
      <c r="OIU44" s="236"/>
      <c r="OIV44" s="236"/>
      <c r="OIW44" s="236"/>
      <c r="OIX44" s="236"/>
      <c r="OIY44" s="236"/>
      <c r="OIZ44" s="236"/>
      <c r="OJA44" s="236"/>
      <c r="OJB44" s="236"/>
      <c r="OJC44" s="236"/>
      <c r="OJD44" s="236"/>
      <c r="OJE44" s="236"/>
      <c r="OJF44" s="236"/>
      <c r="OJG44" s="236"/>
      <c r="OJH44" s="236"/>
      <c r="OJI44" s="236"/>
      <c r="OJJ44" s="236"/>
      <c r="OJK44" s="236"/>
      <c r="OJL44" s="236"/>
      <c r="OJM44" s="236"/>
      <c r="OJN44" s="236"/>
      <c r="OJO44" s="236"/>
      <c r="OJP44" s="236"/>
      <c r="OJQ44" s="236"/>
      <c r="OJR44" s="236"/>
      <c r="OJS44" s="236"/>
      <c r="OJT44" s="236"/>
      <c r="OJU44" s="236"/>
      <c r="OJV44" s="236"/>
      <c r="OJW44" s="236"/>
      <c r="OJX44" s="236"/>
      <c r="OJY44" s="236"/>
      <c r="OJZ44" s="236"/>
      <c r="OKA44" s="236"/>
      <c r="OKB44" s="236"/>
      <c r="OKC44" s="236"/>
      <c r="OKD44" s="236"/>
      <c r="OKE44" s="236"/>
      <c r="OKF44" s="236"/>
      <c r="OKG44" s="236"/>
      <c r="OKH44" s="236"/>
      <c r="OKI44" s="236"/>
      <c r="OKJ44" s="236"/>
      <c r="OKK44" s="236"/>
      <c r="OKL44" s="236"/>
      <c r="OKM44" s="236"/>
      <c r="OKN44" s="236"/>
      <c r="OKO44" s="236"/>
      <c r="OKP44" s="236"/>
      <c r="OKQ44" s="236"/>
      <c r="OKR44" s="236"/>
      <c r="OKS44" s="236"/>
      <c r="OKT44" s="236"/>
      <c r="OKU44" s="236"/>
      <c r="OKV44" s="236"/>
      <c r="OKW44" s="236"/>
      <c r="OKX44" s="236"/>
      <c r="OKY44" s="236"/>
      <c r="OKZ44" s="236"/>
      <c r="OLA44" s="236"/>
      <c r="OLB44" s="236"/>
      <c r="OLC44" s="236"/>
      <c r="OLD44" s="236"/>
      <c r="OLE44" s="236"/>
      <c r="OLF44" s="236"/>
      <c r="OLG44" s="236"/>
      <c r="OLH44" s="236"/>
      <c r="OLI44" s="236"/>
      <c r="OLJ44" s="236"/>
      <c r="OLK44" s="236"/>
      <c r="OLL44" s="236"/>
      <c r="OLM44" s="236"/>
      <c r="OLN44" s="236"/>
      <c r="OLO44" s="236"/>
      <c r="OLP44" s="236"/>
      <c r="OLQ44" s="236"/>
      <c r="OLR44" s="236"/>
      <c r="OLS44" s="236"/>
      <c r="OLT44" s="236"/>
      <c r="OLU44" s="236"/>
      <c r="OLV44" s="236"/>
      <c r="OLW44" s="236"/>
      <c r="OLX44" s="236"/>
      <c r="OLY44" s="236"/>
      <c r="OLZ44" s="236"/>
      <c r="OMA44" s="236"/>
      <c r="OMB44" s="236"/>
      <c r="OMC44" s="236"/>
      <c r="OMD44" s="236"/>
      <c r="OME44" s="236"/>
      <c r="OMF44" s="236"/>
      <c r="OMG44" s="236"/>
      <c r="OMH44" s="236"/>
      <c r="OMI44" s="236"/>
      <c r="OMJ44" s="236"/>
      <c r="OMK44" s="236"/>
      <c r="OML44" s="236"/>
      <c r="OMM44" s="236"/>
      <c r="OMN44" s="236"/>
      <c r="OMO44" s="236"/>
      <c r="OMP44" s="236"/>
      <c r="OMQ44" s="236"/>
      <c r="OMR44" s="236"/>
      <c r="OMS44" s="236"/>
      <c r="OMT44" s="236"/>
      <c r="OMU44" s="236"/>
      <c r="OMV44" s="236"/>
      <c r="OMW44" s="236"/>
      <c r="OMX44" s="236"/>
      <c r="OMY44" s="236"/>
      <c r="OMZ44" s="236"/>
      <c r="ONA44" s="236"/>
      <c r="ONB44" s="236"/>
      <c r="ONC44" s="236"/>
      <c r="OND44" s="236"/>
      <c r="ONE44" s="236"/>
      <c r="ONF44" s="236"/>
      <c r="ONG44" s="236"/>
      <c r="ONH44" s="236"/>
      <c r="ONI44" s="236"/>
      <c r="ONJ44" s="236"/>
      <c r="ONK44" s="236"/>
      <c r="ONL44" s="236"/>
      <c r="ONM44" s="236"/>
      <c r="ONN44" s="236"/>
      <c r="ONO44" s="236"/>
      <c r="ONP44" s="236"/>
      <c r="ONQ44" s="236"/>
      <c r="ONR44" s="236"/>
      <c r="ONS44" s="236"/>
      <c r="ONT44" s="236"/>
      <c r="ONU44" s="236"/>
      <c r="ONV44" s="236"/>
      <c r="ONW44" s="236"/>
      <c r="ONX44" s="236"/>
      <c r="ONY44" s="236"/>
      <c r="ONZ44" s="236"/>
      <c r="OOA44" s="236"/>
      <c r="OOB44" s="236"/>
      <c r="OOC44" s="236"/>
      <c r="OOD44" s="236"/>
      <c r="OOE44" s="236"/>
      <c r="OOF44" s="236"/>
      <c r="OOG44" s="236"/>
      <c r="OOH44" s="236"/>
      <c r="OOI44" s="236"/>
      <c r="OOJ44" s="236"/>
      <c r="OOK44" s="236"/>
      <c r="OOL44" s="236"/>
      <c r="OOM44" s="236"/>
      <c r="OON44" s="236"/>
      <c r="OOO44" s="236"/>
      <c r="OOP44" s="236"/>
      <c r="OOQ44" s="236"/>
      <c r="OOR44" s="236"/>
      <c r="OOS44" s="236"/>
      <c r="OOT44" s="236"/>
      <c r="OOU44" s="236"/>
      <c r="OOV44" s="236"/>
      <c r="OOW44" s="236"/>
      <c r="OOX44" s="236"/>
      <c r="OOY44" s="236"/>
      <c r="OOZ44" s="236"/>
      <c r="OPA44" s="236"/>
      <c r="OPB44" s="236"/>
      <c r="OPC44" s="236"/>
      <c r="OPD44" s="236"/>
      <c r="OPE44" s="236"/>
      <c r="OPF44" s="236"/>
      <c r="OPG44" s="236"/>
      <c r="OPH44" s="236"/>
      <c r="OPI44" s="236"/>
      <c r="OPJ44" s="236"/>
      <c r="OPK44" s="236"/>
      <c r="OPL44" s="236"/>
      <c r="OPM44" s="236"/>
      <c r="OPN44" s="236"/>
      <c r="OPO44" s="236"/>
      <c r="OPP44" s="236"/>
      <c r="OPQ44" s="236"/>
      <c r="OPR44" s="236"/>
      <c r="OPS44" s="236"/>
      <c r="OPT44" s="236"/>
      <c r="OPU44" s="236"/>
      <c r="OPV44" s="236"/>
      <c r="OPW44" s="236"/>
      <c r="OPX44" s="236"/>
      <c r="OPY44" s="236"/>
      <c r="OPZ44" s="236"/>
      <c r="OQA44" s="236"/>
      <c r="OQB44" s="236"/>
      <c r="OQC44" s="236"/>
      <c r="OQD44" s="236"/>
      <c r="OQE44" s="236"/>
      <c r="OQF44" s="236"/>
      <c r="OQG44" s="236"/>
      <c r="OQH44" s="236"/>
      <c r="OQI44" s="236"/>
      <c r="OQJ44" s="236"/>
      <c r="OQK44" s="236"/>
      <c r="OQL44" s="236"/>
      <c r="OQM44" s="236"/>
      <c r="OQN44" s="236"/>
      <c r="OQO44" s="236"/>
      <c r="OQP44" s="236"/>
      <c r="OQQ44" s="236"/>
      <c r="OQR44" s="236"/>
      <c r="OQS44" s="236"/>
      <c r="OQT44" s="236"/>
      <c r="OQU44" s="236"/>
      <c r="OQV44" s="236"/>
      <c r="OQW44" s="236"/>
      <c r="OQX44" s="236"/>
      <c r="OQY44" s="236"/>
      <c r="OQZ44" s="236"/>
      <c r="ORA44" s="236"/>
      <c r="ORB44" s="236"/>
      <c r="ORC44" s="236"/>
      <c r="ORD44" s="236"/>
      <c r="ORE44" s="236"/>
      <c r="ORF44" s="236"/>
      <c r="ORG44" s="236"/>
      <c r="ORH44" s="236"/>
      <c r="ORI44" s="236"/>
      <c r="ORJ44" s="236"/>
      <c r="ORK44" s="236"/>
      <c r="ORL44" s="236"/>
      <c r="ORM44" s="236"/>
      <c r="ORN44" s="236"/>
      <c r="ORO44" s="236"/>
      <c r="ORP44" s="236"/>
      <c r="ORQ44" s="236"/>
      <c r="ORR44" s="236"/>
      <c r="ORS44" s="236"/>
      <c r="ORT44" s="236"/>
      <c r="ORU44" s="236"/>
      <c r="ORV44" s="236"/>
      <c r="ORW44" s="236"/>
      <c r="ORX44" s="236"/>
      <c r="ORY44" s="236"/>
      <c r="ORZ44" s="236"/>
      <c r="OSA44" s="236"/>
      <c r="OSB44" s="236"/>
      <c r="OSC44" s="236"/>
      <c r="OSD44" s="236"/>
      <c r="OSE44" s="236"/>
      <c r="OSF44" s="236"/>
      <c r="OSG44" s="236"/>
      <c r="OSH44" s="236"/>
      <c r="OSI44" s="236"/>
      <c r="OSJ44" s="236"/>
      <c r="OSK44" s="236"/>
      <c r="OSL44" s="236"/>
      <c r="OSM44" s="236"/>
      <c r="OSN44" s="236"/>
      <c r="OSO44" s="236"/>
      <c r="OSP44" s="236"/>
      <c r="OSQ44" s="236"/>
      <c r="OSR44" s="236"/>
      <c r="OSS44" s="236"/>
      <c r="OST44" s="236"/>
      <c r="OSU44" s="236"/>
      <c r="OSV44" s="236"/>
      <c r="OSW44" s="236"/>
      <c r="OSX44" s="236"/>
      <c r="OSY44" s="236"/>
      <c r="OSZ44" s="236"/>
      <c r="OTA44" s="236"/>
      <c r="OTB44" s="236"/>
      <c r="OTC44" s="236"/>
      <c r="OTD44" s="236"/>
      <c r="OTE44" s="236"/>
      <c r="OTF44" s="236"/>
      <c r="OTG44" s="236"/>
      <c r="OTH44" s="236"/>
      <c r="OTI44" s="236"/>
      <c r="OTJ44" s="236"/>
      <c r="OTK44" s="236"/>
      <c r="OTL44" s="236"/>
      <c r="OTM44" s="236"/>
      <c r="OTN44" s="236"/>
      <c r="OTO44" s="236"/>
      <c r="OTP44" s="236"/>
      <c r="OTQ44" s="236"/>
      <c r="OTR44" s="236"/>
      <c r="OTS44" s="236"/>
      <c r="OTT44" s="236"/>
      <c r="OTU44" s="236"/>
      <c r="OTV44" s="236"/>
      <c r="OTW44" s="236"/>
      <c r="OTX44" s="236"/>
      <c r="OTY44" s="236"/>
      <c r="OTZ44" s="236"/>
      <c r="OUA44" s="236"/>
      <c r="OUB44" s="236"/>
      <c r="OUC44" s="236"/>
      <c r="OUD44" s="236"/>
      <c r="OUE44" s="236"/>
      <c r="OUF44" s="236"/>
      <c r="OUG44" s="236"/>
      <c r="OUH44" s="236"/>
      <c r="OUI44" s="236"/>
      <c r="OUJ44" s="236"/>
      <c r="OUK44" s="236"/>
      <c r="OUL44" s="236"/>
      <c r="OUM44" s="236"/>
      <c r="OUN44" s="236"/>
      <c r="OUO44" s="236"/>
      <c r="OUP44" s="236"/>
      <c r="OUQ44" s="236"/>
      <c r="OUR44" s="236"/>
      <c r="OUS44" s="236"/>
      <c r="OUT44" s="236"/>
      <c r="OUU44" s="236"/>
      <c r="OUV44" s="236"/>
      <c r="OUW44" s="236"/>
      <c r="OUX44" s="236"/>
      <c r="OUY44" s="236"/>
      <c r="OUZ44" s="236"/>
      <c r="OVA44" s="236"/>
      <c r="OVB44" s="236"/>
      <c r="OVC44" s="236"/>
      <c r="OVD44" s="236"/>
      <c r="OVE44" s="236"/>
      <c r="OVF44" s="236"/>
      <c r="OVG44" s="236"/>
      <c r="OVH44" s="236"/>
      <c r="OVI44" s="236"/>
      <c r="OVJ44" s="236"/>
      <c r="OVK44" s="236"/>
      <c r="OVL44" s="236"/>
      <c r="OVM44" s="236"/>
      <c r="OVN44" s="236"/>
      <c r="OVO44" s="236"/>
      <c r="OVP44" s="236"/>
      <c r="OVQ44" s="236"/>
      <c r="OVR44" s="236"/>
      <c r="OVS44" s="236"/>
      <c r="OVT44" s="236"/>
      <c r="OVU44" s="236"/>
      <c r="OVV44" s="236"/>
      <c r="OVW44" s="236"/>
      <c r="OVX44" s="236"/>
      <c r="OVY44" s="236"/>
      <c r="OVZ44" s="236"/>
      <c r="OWA44" s="236"/>
      <c r="OWB44" s="236"/>
      <c r="OWC44" s="236"/>
      <c r="OWD44" s="236"/>
      <c r="OWE44" s="236"/>
      <c r="OWF44" s="236"/>
      <c r="OWG44" s="236"/>
      <c r="OWH44" s="236"/>
      <c r="OWI44" s="236"/>
      <c r="OWJ44" s="236"/>
      <c r="OWK44" s="236"/>
      <c r="OWL44" s="236"/>
      <c r="OWM44" s="236"/>
      <c r="OWN44" s="236"/>
      <c r="OWO44" s="236"/>
      <c r="OWP44" s="236"/>
      <c r="OWQ44" s="236"/>
      <c r="OWR44" s="236"/>
      <c r="OWS44" s="236"/>
      <c r="OWT44" s="236"/>
      <c r="OWU44" s="236"/>
      <c r="OWV44" s="236"/>
      <c r="OWW44" s="236"/>
      <c r="OWX44" s="236"/>
      <c r="OWY44" s="236"/>
      <c r="OWZ44" s="236"/>
      <c r="OXA44" s="236"/>
      <c r="OXB44" s="236"/>
      <c r="OXC44" s="236"/>
      <c r="OXD44" s="236"/>
      <c r="OXE44" s="236"/>
      <c r="OXF44" s="236"/>
      <c r="OXG44" s="236"/>
      <c r="OXH44" s="236"/>
      <c r="OXI44" s="236"/>
      <c r="OXJ44" s="236"/>
      <c r="OXK44" s="236"/>
      <c r="OXL44" s="236"/>
      <c r="OXM44" s="236"/>
      <c r="OXN44" s="236"/>
      <c r="OXO44" s="236"/>
      <c r="OXP44" s="236"/>
      <c r="OXQ44" s="236"/>
      <c r="OXR44" s="236"/>
      <c r="OXS44" s="236"/>
      <c r="OXT44" s="236"/>
      <c r="OXU44" s="236"/>
      <c r="OXV44" s="236"/>
      <c r="OXW44" s="236"/>
      <c r="OXX44" s="236"/>
      <c r="OXY44" s="236"/>
      <c r="OXZ44" s="236"/>
      <c r="OYA44" s="236"/>
      <c r="OYB44" s="236"/>
      <c r="OYC44" s="236"/>
      <c r="OYD44" s="236"/>
      <c r="OYE44" s="236"/>
      <c r="OYF44" s="236"/>
      <c r="OYG44" s="236"/>
      <c r="OYH44" s="236"/>
      <c r="OYI44" s="236"/>
      <c r="OYJ44" s="236"/>
      <c r="OYK44" s="236"/>
      <c r="OYL44" s="236"/>
      <c r="OYM44" s="236"/>
      <c r="OYN44" s="236"/>
      <c r="OYO44" s="236"/>
      <c r="OYP44" s="236"/>
      <c r="OYQ44" s="236"/>
      <c r="OYR44" s="236"/>
      <c r="OYS44" s="236"/>
      <c r="OYT44" s="236"/>
      <c r="OYU44" s="236"/>
      <c r="OYV44" s="236"/>
      <c r="OYW44" s="236"/>
      <c r="OYX44" s="236"/>
      <c r="OYY44" s="236"/>
      <c r="OYZ44" s="236"/>
      <c r="OZA44" s="236"/>
      <c r="OZB44" s="236"/>
      <c r="OZC44" s="236"/>
      <c r="OZD44" s="236"/>
      <c r="OZE44" s="236"/>
      <c r="OZF44" s="236"/>
      <c r="OZG44" s="236"/>
      <c r="OZH44" s="236"/>
      <c r="OZI44" s="236"/>
      <c r="OZJ44" s="236"/>
      <c r="OZK44" s="236"/>
      <c r="OZL44" s="236"/>
      <c r="OZM44" s="236"/>
      <c r="OZN44" s="236"/>
      <c r="OZO44" s="236"/>
      <c r="OZP44" s="236"/>
      <c r="OZQ44" s="236"/>
      <c r="OZR44" s="236"/>
      <c r="OZS44" s="236"/>
      <c r="OZT44" s="236"/>
      <c r="OZU44" s="236"/>
      <c r="OZV44" s="236"/>
      <c r="OZW44" s="236"/>
      <c r="OZX44" s="236"/>
      <c r="OZY44" s="236"/>
      <c r="OZZ44" s="236"/>
      <c r="PAA44" s="236"/>
      <c r="PAB44" s="236"/>
      <c r="PAC44" s="236"/>
      <c r="PAD44" s="236"/>
      <c r="PAE44" s="236"/>
      <c r="PAF44" s="236"/>
      <c r="PAG44" s="236"/>
      <c r="PAH44" s="236"/>
      <c r="PAI44" s="236"/>
      <c r="PAJ44" s="236"/>
      <c r="PAK44" s="236"/>
      <c r="PAL44" s="236"/>
      <c r="PAM44" s="236"/>
      <c r="PAN44" s="236"/>
      <c r="PAO44" s="236"/>
      <c r="PAP44" s="236"/>
      <c r="PAQ44" s="236"/>
      <c r="PAR44" s="236"/>
      <c r="PAS44" s="236"/>
      <c r="PAT44" s="236"/>
      <c r="PAU44" s="236"/>
      <c r="PAV44" s="236"/>
      <c r="PAW44" s="236"/>
      <c r="PAX44" s="236"/>
      <c r="PAY44" s="236"/>
      <c r="PAZ44" s="236"/>
      <c r="PBA44" s="236"/>
      <c r="PBB44" s="236"/>
      <c r="PBC44" s="236"/>
      <c r="PBD44" s="236"/>
      <c r="PBE44" s="236"/>
      <c r="PBF44" s="236"/>
      <c r="PBG44" s="236"/>
      <c r="PBH44" s="236"/>
      <c r="PBI44" s="236"/>
      <c r="PBJ44" s="236"/>
      <c r="PBK44" s="236"/>
      <c r="PBL44" s="236"/>
      <c r="PBM44" s="236"/>
      <c r="PBN44" s="236"/>
      <c r="PBO44" s="236"/>
      <c r="PBP44" s="236"/>
      <c r="PBQ44" s="236"/>
      <c r="PBR44" s="236"/>
      <c r="PBS44" s="236"/>
      <c r="PBT44" s="236"/>
      <c r="PBU44" s="236"/>
      <c r="PBV44" s="236"/>
      <c r="PBW44" s="236"/>
      <c r="PBX44" s="236"/>
      <c r="PBY44" s="236"/>
      <c r="PBZ44" s="236"/>
      <c r="PCA44" s="236"/>
      <c r="PCB44" s="236"/>
      <c r="PCC44" s="236"/>
      <c r="PCD44" s="236"/>
      <c r="PCE44" s="236"/>
      <c r="PCF44" s="236"/>
      <c r="PCG44" s="236"/>
      <c r="PCH44" s="236"/>
      <c r="PCI44" s="236"/>
      <c r="PCJ44" s="236"/>
      <c r="PCK44" s="236"/>
      <c r="PCL44" s="236"/>
      <c r="PCM44" s="236"/>
      <c r="PCN44" s="236"/>
      <c r="PCO44" s="236"/>
      <c r="PCP44" s="236"/>
      <c r="PCQ44" s="236"/>
      <c r="PCR44" s="236"/>
      <c r="PCS44" s="236"/>
      <c r="PCT44" s="236"/>
      <c r="PCU44" s="236"/>
      <c r="PCV44" s="236"/>
      <c r="PCW44" s="236"/>
      <c r="PCX44" s="236"/>
      <c r="PCY44" s="236"/>
      <c r="PCZ44" s="236"/>
      <c r="PDA44" s="236"/>
      <c r="PDB44" s="236"/>
      <c r="PDC44" s="236"/>
      <c r="PDD44" s="236"/>
      <c r="PDE44" s="236"/>
      <c r="PDF44" s="236"/>
      <c r="PDG44" s="236"/>
      <c r="PDH44" s="236"/>
      <c r="PDI44" s="236"/>
      <c r="PDJ44" s="236"/>
      <c r="PDK44" s="236"/>
      <c r="PDL44" s="236"/>
      <c r="PDM44" s="236"/>
      <c r="PDN44" s="236"/>
      <c r="PDO44" s="236"/>
      <c r="PDP44" s="236"/>
      <c r="PDQ44" s="236"/>
      <c r="PDR44" s="236"/>
      <c r="PDS44" s="236"/>
      <c r="PDT44" s="236"/>
      <c r="PDU44" s="236"/>
      <c r="PDV44" s="236"/>
      <c r="PDW44" s="236"/>
      <c r="PDX44" s="236"/>
      <c r="PDY44" s="236"/>
      <c r="PDZ44" s="236"/>
      <c r="PEA44" s="236"/>
      <c r="PEB44" s="236"/>
      <c r="PEC44" s="236"/>
      <c r="PED44" s="236"/>
      <c r="PEE44" s="236"/>
      <c r="PEF44" s="236"/>
      <c r="PEG44" s="236"/>
      <c r="PEH44" s="236"/>
      <c r="PEI44" s="236"/>
      <c r="PEJ44" s="236"/>
      <c r="PEK44" s="236"/>
      <c r="PEL44" s="236"/>
      <c r="PEM44" s="236"/>
      <c r="PEN44" s="236"/>
      <c r="PEO44" s="236"/>
      <c r="PEP44" s="236"/>
      <c r="PEQ44" s="236"/>
      <c r="PER44" s="236"/>
      <c r="PES44" s="236"/>
      <c r="PET44" s="236"/>
      <c r="PEU44" s="236"/>
      <c r="PEV44" s="236"/>
      <c r="PEW44" s="236"/>
      <c r="PEX44" s="236"/>
      <c r="PEY44" s="236"/>
      <c r="PEZ44" s="236"/>
      <c r="PFA44" s="236"/>
      <c r="PFB44" s="236"/>
      <c r="PFC44" s="236"/>
      <c r="PFD44" s="236"/>
      <c r="PFE44" s="236"/>
      <c r="PFF44" s="236"/>
      <c r="PFG44" s="236"/>
      <c r="PFH44" s="236"/>
      <c r="PFI44" s="236"/>
      <c r="PFJ44" s="236"/>
      <c r="PFK44" s="236"/>
      <c r="PFL44" s="236"/>
      <c r="PFM44" s="236"/>
      <c r="PFN44" s="236"/>
      <c r="PFO44" s="236"/>
      <c r="PFP44" s="236"/>
      <c r="PFQ44" s="236"/>
      <c r="PFR44" s="236"/>
      <c r="PFS44" s="236"/>
      <c r="PFT44" s="236"/>
      <c r="PFU44" s="236"/>
      <c r="PFV44" s="236"/>
      <c r="PFW44" s="236"/>
      <c r="PFX44" s="236"/>
      <c r="PFY44" s="236"/>
      <c r="PFZ44" s="236"/>
      <c r="PGA44" s="236"/>
      <c r="PGB44" s="236"/>
      <c r="PGC44" s="236"/>
      <c r="PGD44" s="236"/>
      <c r="PGE44" s="236"/>
      <c r="PGF44" s="236"/>
      <c r="PGG44" s="236"/>
      <c r="PGH44" s="236"/>
      <c r="PGI44" s="236"/>
      <c r="PGJ44" s="236"/>
      <c r="PGK44" s="236"/>
      <c r="PGL44" s="236"/>
      <c r="PGM44" s="236"/>
      <c r="PGN44" s="236"/>
      <c r="PGO44" s="236"/>
      <c r="PGP44" s="236"/>
      <c r="PGQ44" s="236"/>
      <c r="PGR44" s="236"/>
      <c r="PGS44" s="236"/>
      <c r="PGT44" s="236"/>
      <c r="PGU44" s="236"/>
      <c r="PGV44" s="236"/>
      <c r="PGW44" s="236"/>
      <c r="PGX44" s="236"/>
      <c r="PGY44" s="236"/>
      <c r="PGZ44" s="236"/>
      <c r="PHA44" s="236"/>
      <c r="PHB44" s="236"/>
      <c r="PHC44" s="236"/>
      <c r="PHD44" s="236"/>
      <c r="PHE44" s="236"/>
      <c r="PHF44" s="236"/>
      <c r="PHG44" s="236"/>
      <c r="PHH44" s="236"/>
      <c r="PHI44" s="236"/>
      <c r="PHJ44" s="236"/>
      <c r="PHK44" s="236"/>
      <c r="PHL44" s="236"/>
      <c r="PHM44" s="236"/>
      <c r="PHN44" s="236"/>
      <c r="PHO44" s="236"/>
      <c r="PHP44" s="236"/>
      <c r="PHQ44" s="236"/>
      <c r="PHR44" s="236"/>
      <c r="PHS44" s="236"/>
      <c r="PHT44" s="236"/>
      <c r="PHU44" s="236"/>
      <c r="PHV44" s="236"/>
      <c r="PHW44" s="236"/>
      <c r="PHX44" s="236"/>
      <c r="PHY44" s="236"/>
      <c r="PHZ44" s="236"/>
      <c r="PIA44" s="236"/>
      <c r="PIB44" s="236"/>
      <c r="PIC44" s="236"/>
      <c r="PID44" s="236"/>
      <c r="PIE44" s="236"/>
      <c r="PIF44" s="236"/>
      <c r="PIG44" s="236"/>
      <c r="PIH44" s="236"/>
      <c r="PII44" s="236"/>
      <c r="PIJ44" s="236"/>
      <c r="PIK44" s="236"/>
      <c r="PIL44" s="236"/>
      <c r="PIM44" s="236"/>
      <c r="PIN44" s="236"/>
      <c r="PIO44" s="236"/>
      <c r="PIP44" s="236"/>
      <c r="PIQ44" s="236"/>
      <c r="PIR44" s="236"/>
      <c r="PIS44" s="236"/>
      <c r="PIT44" s="236"/>
      <c r="PIU44" s="236"/>
      <c r="PIV44" s="236"/>
      <c r="PIW44" s="236"/>
      <c r="PIX44" s="236"/>
      <c r="PIY44" s="236"/>
      <c r="PIZ44" s="236"/>
      <c r="PJA44" s="236"/>
      <c r="PJB44" s="236"/>
      <c r="PJC44" s="236"/>
      <c r="PJD44" s="236"/>
      <c r="PJE44" s="236"/>
      <c r="PJF44" s="236"/>
      <c r="PJG44" s="236"/>
      <c r="PJH44" s="236"/>
      <c r="PJI44" s="236"/>
      <c r="PJJ44" s="236"/>
      <c r="PJK44" s="236"/>
      <c r="PJL44" s="236"/>
      <c r="PJM44" s="236"/>
      <c r="PJN44" s="236"/>
      <c r="PJO44" s="236"/>
      <c r="PJP44" s="236"/>
      <c r="PJQ44" s="236"/>
      <c r="PJR44" s="236"/>
      <c r="PJS44" s="236"/>
      <c r="PJT44" s="236"/>
      <c r="PJU44" s="236"/>
      <c r="PJV44" s="236"/>
      <c r="PJW44" s="236"/>
      <c r="PJX44" s="236"/>
      <c r="PJY44" s="236"/>
      <c r="PJZ44" s="236"/>
      <c r="PKA44" s="236"/>
      <c r="PKB44" s="236"/>
      <c r="PKC44" s="236"/>
      <c r="PKD44" s="236"/>
      <c r="PKE44" s="236"/>
      <c r="PKF44" s="236"/>
      <c r="PKG44" s="236"/>
      <c r="PKH44" s="236"/>
      <c r="PKI44" s="236"/>
      <c r="PKJ44" s="236"/>
      <c r="PKK44" s="236"/>
      <c r="PKL44" s="236"/>
      <c r="PKM44" s="236"/>
      <c r="PKN44" s="236"/>
      <c r="PKO44" s="236"/>
      <c r="PKP44" s="236"/>
      <c r="PKQ44" s="236"/>
      <c r="PKR44" s="236"/>
      <c r="PKS44" s="236"/>
      <c r="PKT44" s="236"/>
      <c r="PKU44" s="236"/>
      <c r="PKV44" s="236"/>
      <c r="PKW44" s="236"/>
      <c r="PKX44" s="236"/>
      <c r="PKY44" s="236"/>
      <c r="PKZ44" s="236"/>
      <c r="PLA44" s="236"/>
      <c r="PLB44" s="236"/>
      <c r="PLC44" s="236"/>
      <c r="PLD44" s="236"/>
      <c r="PLE44" s="236"/>
      <c r="PLF44" s="236"/>
      <c r="PLG44" s="236"/>
      <c r="PLH44" s="236"/>
      <c r="PLI44" s="236"/>
      <c r="PLJ44" s="236"/>
      <c r="PLK44" s="236"/>
      <c r="PLL44" s="236"/>
      <c r="PLM44" s="236"/>
      <c r="PLN44" s="236"/>
      <c r="PLO44" s="236"/>
      <c r="PLP44" s="236"/>
      <c r="PLQ44" s="236"/>
      <c r="PLR44" s="236"/>
      <c r="PLS44" s="236"/>
      <c r="PLT44" s="236"/>
      <c r="PLU44" s="236"/>
      <c r="PLV44" s="236"/>
      <c r="PLW44" s="236"/>
      <c r="PLX44" s="236"/>
      <c r="PLY44" s="236"/>
      <c r="PLZ44" s="236"/>
      <c r="PMA44" s="236"/>
      <c r="PMB44" s="236"/>
      <c r="PMC44" s="236"/>
      <c r="PMD44" s="236"/>
      <c r="PME44" s="236"/>
      <c r="PMF44" s="236"/>
      <c r="PMG44" s="236"/>
      <c r="PMH44" s="236"/>
      <c r="PMI44" s="236"/>
      <c r="PMJ44" s="236"/>
      <c r="PMK44" s="236"/>
      <c r="PML44" s="236"/>
      <c r="PMM44" s="236"/>
      <c r="PMN44" s="236"/>
      <c r="PMO44" s="236"/>
      <c r="PMP44" s="236"/>
      <c r="PMQ44" s="236"/>
      <c r="PMR44" s="236"/>
      <c r="PMS44" s="236"/>
      <c r="PMT44" s="236"/>
      <c r="PMU44" s="236"/>
      <c r="PMV44" s="236"/>
      <c r="PMW44" s="236"/>
      <c r="PMX44" s="236"/>
      <c r="PMY44" s="236"/>
      <c r="PMZ44" s="236"/>
      <c r="PNA44" s="236"/>
      <c r="PNB44" s="236"/>
      <c r="PNC44" s="236"/>
      <c r="PND44" s="236"/>
      <c r="PNE44" s="236"/>
      <c r="PNF44" s="236"/>
      <c r="PNG44" s="236"/>
      <c r="PNH44" s="236"/>
      <c r="PNI44" s="236"/>
      <c r="PNJ44" s="236"/>
      <c r="PNK44" s="236"/>
      <c r="PNL44" s="236"/>
      <c r="PNM44" s="236"/>
      <c r="PNN44" s="236"/>
      <c r="PNO44" s="236"/>
      <c r="PNP44" s="236"/>
      <c r="PNQ44" s="236"/>
      <c r="PNR44" s="236"/>
      <c r="PNS44" s="236"/>
      <c r="PNT44" s="236"/>
      <c r="PNU44" s="236"/>
      <c r="PNV44" s="236"/>
      <c r="PNW44" s="236"/>
      <c r="PNX44" s="236"/>
      <c r="PNY44" s="236"/>
      <c r="PNZ44" s="236"/>
      <c r="POA44" s="236"/>
      <c r="POB44" s="236"/>
      <c r="POC44" s="236"/>
      <c r="POD44" s="236"/>
      <c r="POE44" s="236"/>
      <c r="POF44" s="236"/>
      <c r="POG44" s="236"/>
      <c r="POH44" s="236"/>
      <c r="POI44" s="236"/>
      <c r="POJ44" s="236"/>
      <c r="POK44" s="236"/>
      <c r="POL44" s="236"/>
      <c r="POM44" s="236"/>
      <c r="PON44" s="236"/>
      <c r="POO44" s="236"/>
      <c r="POP44" s="236"/>
      <c r="POQ44" s="236"/>
      <c r="POR44" s="236"/>
      <c r="POS44" s="236"/>
      <c r="POT44" s="236"/>
      <c r="POU44" s="236"/>
      <c r="POV44" s="236"/>
      <c r="POW44" s="236"/>
      <c r="POX44" s="236"/>
      <c r="POY44" s="236"/>
      <c r="POZ44" s="236"/>
      <c r="PPA44" s="236"/>
      <c r="PPB44" s="236"/>
      <c r="PPC44" s="236"/>
      <c r="PPD44" s="236"/>
      <c r="PPE44" s="236"/>
      <c r="PPF44" s="236"/>
      <c r="PPG44" s="236"/>
      <c r="PPH44" s="236"/>
      <c r="PPI44" s="236"/>
      <c r="PPJ44" s="236"/>
      <c r="PPK44" s="236"/>
      <c r="PPL44" s="236"/>
      <c r="PPM44" s="236"/>
      <c r="PPN44" s="236"/>
      <c r="PPO44" s="236"/>
      <c r="PPP44" s="236"/>
      <c r="PPQ44" s="236"/>
      <c r="PPR44" s="236"/>
      <c r="PPS44" s="236"/>
      <c r="PPT44" s="236"/>
      <c r="PPU44" s="236"/>
      <c r="PPV44" s="236"/>
      <c r="PPW44" s="236"/>
      <c r="PPX44" s="236"/>
      <c r="PPY44" s="236"/>
      <c r="PPZ44" s="236"/>
      <c r="PQA44" s="236"/>
      <c r="PQB44" s="236"/>
      <c r="PQC44" s="236"/>
      <c r="PQD44" s="236"/>
      <c r="PQE44" s="236"/>
      <c r="PQF44" s="236"/>
      <c r="PQG44" s="236"/>
      <c r="PQH44" s="236"/>
      <c r="PQI44" s="236"/>
      <c r="PQJ44" s="236"/>
      <c r="PQK44" s="236"/>
      <c r="PQL44" s="236"/>
      <c r="PQM44" s="236"/>
      <c r="PQN44" s="236"/>
      <c r="PQO44" s="236"/>
      <c r="PQP44" s="236"/>
      <c r="PQQ44" s="236"/>
      <c r="PQR44" s="236"/>
      <c r="PQS44" s="236"/>
      <c r="PQT44" s="236"/>
      <c r="PQU44" s="236"/>
      <c r="PQV44" s="236"/>
      <c r="PQW44" s="236"/>
      <c r="PQX44" s="236"/>
      <c r="PQY44" s="236"/>
      <c r="PQZ44" s="236"/>
      <c r="PRA44" s="236"/>
      <c r="PRB44" s="236"/>
      <c r="PRC44" s="236"/>
      <c r="PRD44" s="236"/>
      <c r="PRE44" s="236"/>
      <c r="PRF44" s="236"/>
      <c r="PRG44" s="236"/>
      <c r="PRH44" s="236"/>
      <c r="PRI44" s="236"/>
      <c r="PRJ44" s="236"/>
      <c r="PRK44" s="236"/>
      <c r="PRL44" s="236"/>
      <c r="PRM44" s="236"/>
      <c r="PRN44" s="236"/>
      <c r="PRO44" s="236"/>
      <c r="PRP44" s="236"/>
      <c r="PRQ44" s="236"/>
      <c r="PRR44" s="236"/>
      <c r="PRS44" s="236"/>
      <c r="PRT44" s="236"/>
      <c r="PRU44" s="236"/>
      <c r="PRV44" s="236"/>
      <c r="PRW44" s="236"/>
      <c r="PRX44" s="236"/>
      <c r="PRY44" s="236"/>
      <c r="PRZ44" s="236"/>
      <c r="PSA44" s="236"/>
      <c r="PSB44" s="236"/>
      <c r="PSC44" s="236"/>
      <c r="PSD44" s="236"/>
      <c r="PSE44" s="236"/>
      <c r="PSF44" s="236"/>
      <c r="PSG44" s="236"/>
      <c r="PSH44" s="236"/>
      <c r="PSI44" s="236"/>
      <c r="PSJ44" s="236"/>
      <c r="PSK44" s="236"/>
      <c r="PSL44" s="236"/>
      <c r="PSM44" s="236"/>
      <c r="PSN44" s="236"/>
      <c r="PSO44" s="236"/>
      <c r="PSP44" s="236"/>
      <c r="PSQ44" s="236"/>
      <c r="PSR44" s="236"/>
      <c r="PSS44" s="236"/>
      <c r="PST44" s="236"/>
      <c r="PSU44" s="236"/>
      <c r="PSV44" s="236"/>
      <c r="PSW44" s="236"/>
      <c r="PSX44" s="236"/>
      <c r="PSY44" s="236"/>
      <c r="PSZ44" s="236"/>
      <c r="PTA44" s="236"/>
      <c r="PTB44" s="236"/>
      <c r="PTC44" s="236"/>
      <c r="PTD44" s="236"/>
      <c r="PTE44" s="236"/>
      <c r="PTF44" s="236"/>
      <c r="PTG44" s="236"/>
      <c r="PTH44" s="236"/>
      <c r="PTI44" s="236"/>
      <c r="PTJ44" s="236"/>
      <c r="PTK44" s="236"/>
      <c r="PTL44" s="236"/>
      <c r="PTM44" s="236"/>
      <c r="PTN44" s="236"/>
      <c r="PTO44" s="236"/>
      <c r="PTP44" s="236"/>
      <c r="PTQ44" s="236"/>
      <c r="PTR44" s="236"/>
      <c r="PTS44" s="236"/>
      <c r="PTT44" s="236"/>
      <c r="PTU44" s="236"/>
      <c r="PTV44" s="236"/>
      <c r="PTW44" s="236"/>
      <c r="PTX44" s="236"/>
      <c r="PTY44" s="236"/>
      <c r="PTZ44" s="236"/>
      <c r="PUA44" s="236"/>
      <c r="PUB44" s="236"/>
      <c r="PUC44" s="236"/>
      <c r="PUD44" s="236"/>
      <c r="PUE44" s="236"/>
      <c r="PUF44" s="236"/>
      <c r="PUG44" s="236"/>
      <c r="PUH44" s="236"/>
      <c r="PUI44" s="236"/>
      <c r="PUJ44" s="236"/>
      <c r="PUK44" s="236"/>
      <c r="PUL44" s="236"/>
      <c r="PUM44" s="236"/>
      <c r="PUN44" s="236"/>
      <c r="PUO44" s="236"/>
      <c r="PUP44" s="236"/>
      <c r="PUQ44" s="236"/>
      <c r="PUR44" s="236"/>
      <c r="PUS44" s="236"/>
      <c r="PUT44" s="236"/>
      <c r="PUU44" s="236"/>
      <c r="PUV44" s="236"/>
      <c r="PUW44" s="236"/>
      <c r="PUX44" s="236"/>
      <c r="PUY44" s="236"/>
      <c r="PUZ44" s="236"/>
      <c r="PVA44" s="236"/>
      <c r="PVB44" s="236"/>
      <c r="PVC44" s="236"/>
      <c r="PVD44" s="236"/>
      <c r="PVE44" s="236"/>
      <c r="PVF44" s="236"/>
      <c r="PVG44" s="236"/>
      <c r="PVH44" s="236"/>
      <c r="PVI44" s="236"/>
      <c r="PVJ44" s="236"/>
      <c r="PVK44" s="236"/>
      <c r="PVL44" s="236"/>
      <c r="PVM44" s="236"/>
      <c r="PVN44" s="236"/>
      <c r="PVO44" s="236"/>
      <c r="PVP44" s="236"/>
      <c r="PVQ44" s="236"/>
      <c r="PVR44" s="236"/>
      <c r="PVS44" s="236"/>
      <c r="PVT44" s="236"/>
      <c r="PVU44" s="236"/>
      <c r="PVV44" s="236"/>
      <c r="PVW44" s="236"/>
      <c r="PVX44" s="236"/>
      <c r="PVY44" s="236"/>
      <c r="PVZ44" s="236"/>
      <c r="PWA44" s="236"/>
      <c r="PWB44" s="236"/>
      <c r="PWC44" s="236"/>
      <c r="PWD44" s="236"/>
      <c r="PWE44" s="236"/>
      <c r="PWF44" s="236"/>
      <c r="PWG44" s="236"/>
      <c r="PWH44" s="236"/>
      <c r="PWI44" s="236"/>
      <c r="PWJ44" s="236"/>
      <c r="PWK44" s="236"/>
      <c r="PWL44" s="236"/>
      <c r="PWM44" s="236"/>
      <c r="PWN44" s="236"/>
      <c r="PWO44" s="236"/>
      <c r="PWP44" s="236"/>
      <c r="PWQ44" s="236"/>
      <c r="PWR44" s="236"/>
      <c r="PWS44" s="236"/>
      <c r="PWT44" s="236"/>
      <c r="PWU44" s="236"/>
      <c r="PWV44" s="236"/>
      <c r="PWW44" s="236"/>
      <c r="PWX44" s="236"/>
      <c r="PWY44" s="236"/>
      <c r="PWZ44" s="236"/>
      <c r="PXA44" s="236"/>
      <c r="PXB44" s="236"/>
      <c r="PXC44" s="236"/>
      <c r="PXD44" s="236"/>
      <c r="PXE44" s="236"/>
      <c r="PXF44" s="236"/>
      <c r="PXG44" s="236"/>
      <c r="PXH44" s="236"/>
      <c r="PXI44" s="236"/>
      <c r="PXJ44" s="236"/>
      <c r="PXK44" s="236"/>
      <c r="PXL44" s="236"/>
      <c r="PXM44" s="236"/>
      <c r="PXN44" s="236"/>
      <c r="PXO44" s="236"/>
      <c r="PXP44" s="236"/>
      <c r="PXQ44" s="236"/>
      <c r="PXR44" s="236"/>
      <c r="PXS44" s="236"/>
      <c r="PXT44" s="236"/>
      <c r="PXU44" s="236"/>
      <c r="PXV44" s="236"/>
      <c r="PXW44" s="236"/>
      <c r="PXX44" s="236"/>
      <c r="PXY44" s="236"/>
      <c r="PXZ44" s="236"/>
      <c r="PYA44" s="236"/>
      <c r="PYB44" s="236"/>
      <c r="PYC44" s="236"/>
      <c r="PYD44" s="236"/>
      <c r="PYE44" s="236"/>
      <c r="PYF44" s="236"/>
      <c r="PYG44" s="236"/>
      <c r="PYH44" s="236"/>
      <c r="PYI44" s="236"/>
      <c r="PYJ44" s="236"/>
      <c r="PYK44" s="236"/>
      <c r="PYL44" s="236"/>
      <c r="PYM44" s="236"/>
      <c r="PYN44" s="236"/>
      <c r="PYO44" s="236"/>
      <c r="PYP44" s="236"/>
      <c r="PYQ44" s="236"/>
      <c r="PYR44" s="236"/>
      <c r="PYS44" s="236"/>
      <c r="PYT44" s="236"/>
      <c r="PYU44" s="236"/>
      <c r="PYV44" s="236"/>
      <c r="PYW44" s="236"/>
      <c r="PYX44" s="236"/>
      <c r="PYY44" s="236"/>
      <c r="PYZ44" s="236"/>
      <c r="PZA44" s="236"/>
      <c r="PZB44" s="236"/>
      <c r="PZC44" s="236"/>
      <c r="PZD44" s="236"/>
      <c r="PZE44" s="236"/>
      <c r="PZF44" s="236"/>
      <c r="PZG44" s="236"/>
      <c r="PZH44" s="236"/>
      <c r="PZI44" s="236"/>
      <c r="PZJ44" s="236"/>
      <c r="PZK44" s="236"/>
      <c r="PZL44" s="236"/>
      <c r="PZM44" s="236"/>
      <c r="PZN44" s="236"/>
      <c r="PZO44" s="236"/>
      <c r="PZP44" s="236"/>
      <c r="PZQ44" s="236"/>
      <c r="PZR44" s="236"/>
      <c r="PZS44" s="236"/>
      <c r="PZT44" s="236"/>
      <c r="PZU44" s="236"/>
      <c r="PZV44" s="236"/>
      <c r="PZW44" s="236"/>
      <c r="PZX44" s="236"/>
      <c r="PZY44" s="236"/>
      <c r="PZZ44" s="236"/>
      <c r="QAA44" s="236"/>
      <c r="QAB44" s="236"/>
      <c r="QAC44" s="236"/>
      <c r="QAD44" s="236"/>
      <c r="QAE44" s="236"/>
      <c r="QAF44" s="236"/>
      <c r="QAG44" s="236"/>
      <c r="QAH44" s="236"/>
      <c r="QAI44" s="236"/>
      <c r="QAJ44" s="236"/>
      <c r="QAK44" s="236"/>
      <c r="QAL44" s="236"/>
      <c r="QAM44" s="236"/>
      <c r="QAN44" s="236"/>
      <c r="QAO44" s="236"/>
      <c r="QAP44" s="236"/>
      <c r="QAQ44" s="236"/>
      <c r="QAR44" s="236"/>
      <c r="QAS44" s="236"/>
      <c r="QAT44" s="236"/>
      <c r="QAU44" s="236"/>
      <c r="QAV44" s="236"/>
      <c r="QAW44" s="236"/>
      <c r="QAX44" s="236"/>
      <c r="QAY44" s="236"/>
      <c r="QAZ44" s="236"/>
      <c r="QBA44" s="236"/>
      <c r="QBB44" s="236"/>
      <c r="QBC44" s="236"/>
      <c r="QBD44" s="236"/>
      <c r="QBE44" s="236"/>
      <c r="QBF44" s="236"/>
      <c r="QBG44" s="236"/>
      <c r="QBH44" s="236"/>
      <c r="QBI44" s="236"/>
      <c r="QBJ44" s="236"/>
      <c r="QBK44" s="236"/>
      <c r="QBL44" s="236"/>
      <c r="QBM44" s="236"/>
      <c r="QBN44" s="236"/>
      <c r="QBO44" s="236"/>
      <c r="QBP44" s="236"/>
      <c r="QBQ44" s="236"/>
      <c r="QBR44" s="236"/>
      <c r="QBS44" s="236"/>
      <c r="QBT44" s="236"/>
      <c r="QBU44" s="236"/>
      <c r="QBV44" s="236"/>
      <c r="QBW44" s="236"/>
      <c r="QBX44" s="236"/>
      <c r="QBY44" s="236"/>
      <c r="QBZ44" s="236"/>
      <c r="QCA44" s="236"/>
      <c r="QCB44" s="236"/>
      <c r="QCC44" s="236"/>
      <c r="QCD44" s="236"/>
      <c r="QCE44" s="236"/>
      <c r="QCF44" s="236"/>
      <c r="QCG44" s="236"/>
      <c r="QCH44" s="236"/>
      <c r="QCI44" s="236"/>
      <c r="QCJ44" s="236"/>
      <c r="QCK44" s="236"/>
      <c r="QCL44" s="236"/>
      <c r="QCM44" s="236"/>
      <c r="QCN44" s="236"/>
      <c r="QCO44" s="236"/>
      <c r="QCP44" s="236"/>
      <c r="QCQ44" s="236"/>
      <c r="QCR44" s="236"/>
      <c r="QCS44" s="236"/>
      <c r="QCT44" s="236"/>
      <c r="QCU44" s="236"/>
      <c r="QCV44" s="236"/>
      <c r="QCW44" s="236"/>
      <c r="QCX44" s="236"/>
      <c r="QCY44" s="236"/>
      <c r="QCZ44" s="236"/>
      <c r="QDA44" s="236"/>
      <c r="QDB44" s="236"/>
      <c r="QDC44" s="236"/>
      <c r="QDD44" s="236"/>
      <c r="QDE44" s="236"/>
      <c r="QDF44" s="236"/>
      <c r="QDG44" s="236"/>
      <c r="QDH44" s="236"/>
      <c r="QDI44" s="236"/>
      <c r="QDJ44" s="236"/>
      <c r="QDK44" s="236"/>
      <c r="QDL44" s="236"/>
      <c r="QDM44" s="236"/>
      <c r="QDN44" s="236"/>
      <c r="QDO44" s="236"/>
      <c r="QDP44" s="236"/>
      <c r="QDQ44" s="236"/>
      <c r="QDR44" s="236"/>
      <c r="QDS44" s="236"/>
      <c r="QDT44" s="236"/>
      <c r="QDU44" s="236"/>
      <c r="QDV44" s="236"/>
      <c r="QDW44" s="236"/>
      <c r="QDX44" s="236"/>
      <c r="QDY44" s="236"/>
      <c r="QDZ44" s="236"/>
      <c r="QEA44" s="236"/>
      <c r="QEB44" s="236"/>
      <c r="QEC44" s="236"/>
      <c r="QED44" s="236"/>
      <c r="QEE44" s="236"/>
      <c r="QEF44" s="236"/>
      <c r="QEG44" s="236"/>
      <c r="QEH44" s="236"/>
      <c r="QEI44" s="236"/>
      <c r="QEJ44" s="236"/>
      <c r="QEK44" s="236"/>
      <c r="QEL44" s="236"/>
      <c r="QEM44" s="236"/>
      <c r="QEN44" s="236"/>
      <c r="QEO44" s="236"/>
      <c r="QEP44" s="236"/>
      <c r="QEQ44" s="236"/>
      <c r="QER44" s="236"/>
      <c r="QES44" s="236"/>
      <c r="QET44" s="236"/>
      <c r="QEU44" s="236"/>
      <c r="QEV44" s="236"/>
      <c r="QEW44" s="236"/>
      <c r="QEX44" s="236"/>
      <c r="QEY44" s="236"/>
      <c r="QEZ44" s="236"/>
      <c r="QFA44" s="236"/>
      <c r="QFB44" s="236"/>
      <c r="QFC44" s="236"/>
      <c r="QFD44" s="236"/>
      <c r="QFE44" s="236"/>
      <c r="QFF44" s="236"/>
      <c r="QFG44" s="236"/>
      <c r="QFH44" s="236"/>
      <c r="QFI44" s="236"/>
      <c r="QFJ44" s="236"/>
      <c r="QFK44" s="236"/>
      <c r="QFL44" s="236"/>
      <c r="QFM44" s="236"/>
      <c r="QFN44" s="236"/>
      <c r="QFO44" s="236"/>
      <c r="QFP44" s="236"/>
      <c r="QFQ44" s="236"/>
      <c r="QFR44" s="236"/>
      <c r="QFS44" s="236"/>
      <c r="QFT44" s="236"/>
      <c r="QFU44" s="236"/>
      <c r="QFV44" s="236"/>
      <c r="QFW44" s="236"/>
      <c r="QFX44" s="236"/>
      <c r="QFY44" s="236"/>
      <c r="QFZ44" s="236"/>
      <c r="QGA44" s="236"/>
      <c r="QGB44" s="236"/>
      <c r="QGC44" s="236"/>
      <c r="QGD44" s="236"/>
      <c r="QGE44" s="236"/>
      <c r="QGF44" s="236"/>
      <c r="QGG44" s="236"/>
      <c r="QGH44" s="236"/>
      <c r="QGI44" s="236"/>
      <c r="QGJ44" s="236"/>
      <c r="QGK44" s="236"/>
      <c r="QGL44" s="236"/>
      <c r="QGM44" s="236"/>
      <c r="QGN44" s="236"/>
      <c r="QGO44" s="236"/>
      <c r="QGP44" s="236"/>
      <c r="QGQ44" s="236"/>
      <c r="QGR44" s="236"/>
      <c r="QGS44" s="236"/>
      <c r="QGT44" s="236"/>
      <c r="QGU44" s="236"/>
      <c r="QGV44" s="236"/>
      <c r="QGW44" s="236"/>
      <c r="QGX44" s="236"/>
      <c r="QGY44" s="236"/>
      <c r="QGZ44" s="236"/>
      <c r="QHA44" s="236"/>
      <c r="QHB44" s="236"/>
      <c r="QHC44" s="236"/>
      <c r="QHD44" s="236"/>
      <c r="QHE44" s="236"/>
      <c r="QHF44" s="236"/>
      <c r="QHG44" s="236"/>
      <c r="QHH44" s="236"/>
      <c r="QHI44" s="236"/>
      <c r="QHJ44" s="236"/>
      <c r="QHK44" s="236"/>
      <c r="QHL44" s="236"/>
      <c r="QHM44" s="236"/>
      <c r="QHN44" s="236"/>
      <c r="QHO44" s="236"/>
      <c r="QHP44" s="236"/>
      <c r="QHQ44" s="236"/>
      <c r="QHR44" s="236"/>
      <c r="QHS44" s="236"/>
      <c r="QHT44" s="236"/>
      <c r="QHU44" s="236"/>
      <c r="QHV44" s="236"/>
      <c r="QHW44" s="236"/>
      <c r="QHX44" s="236"/>
      <c r="QHY44" s="236"/>
      <c r="QHZ44" s="236"/>
      <c r="QIA44" s="236"/>
      <c r="QIB44" s="236"/>
      <c r="QIC44" s="236"/>
      <c r="QID44" s="236"/>
      <c r="QIE44" s="236"/>
      <c r="QIF44" s="236"/>
      <c r="QIG44" s="236"/>
      <c r="QIH44" s="236"/>
      <c r="QII44" s="236"/>
      <c r="QIJ44" s="236"/>
      <c r="QIK44" s="236"/>
      <c r="QIL44" s="236"/>
      <c r="QIM44" s="236"/>
      <c r="QIN44" s="236"/>
      <c r="QIO44" s="236"/>
      <c r="QIP44" s="236"/>
      <c r="QIQ44" s="236"/>
      <c r="QIR44" s="236"/>
      <c r="QIS44" s="236"/>
      <c r="QIT44" s="236"/>
      <c r="QIU44" s="236"/>
      <c r="QIV44" s="236"/>
      <c r="QIW44" s="236"/>
      <c r="QIX44" s="236"/>
      <c r="QIY44" s="236"/>
      <c r="QIZ44" s="236"/>
      <c r="QJA44" s="236"/>
      <c r="QJB44" s="236"/>
      <c r="QJC44" s="236"/>
      <c r="QJD44" s="236"/>
      <c r="QJE44" s="236"/>
      <c r="QJF44" s="236"/>
      <c r="QJG44" s="236"/>
      <c r="QJH44" s="236"/>
      <c r="QJI44" s="236"/>
      <c r="QJJ44" s="236"/>
      <c r="QJK44" s="236"/>
      <c r="QJL44" s="236"/>
      <c r="QJM44" s="236"/>
      <c r="QJN44" s="236"/>
      <c r="QJO44" s="236"/>
      <c r="QJP44" s="236"/>
      <c r="QJQ44" s="236"/>
      <c r="QJR44" s="236"/>
      <c r="QJS44" s="236"/>
      <c r="QJT44" s="236"/>
      <c r="QJU44" s="236"/>
      <c r="QJV44" s="236"/>
      <c r="QJW44" s="236"/>
      <c r="QJX44" s="236"/>
      <c r="QJY44" s="236"/>
      <c r="QJZ44" s="236"/>
      <c r="QKA44" s="236"/>
      <c r="QKB44" s="236"/>
      <c r="QKC44" s="236"/>
      <c r="QKD44" s="236"/>
      <c r="QKE44" s="236"/>
      <c r="QKF44" s="236"/>
      <c r="QKG44" s="236"/>
      <c r="QKH44" s="236"/>
      <c r="QKI44" s="236"/>
      <c r="QKJ44" s="236"/>
      <c r="QKK44" s="236"/>
      <c r="QKL44" s="236"/>
      <c r="QKM44" s="236"/>
      <c r="QKN44" s="236"/>
      <c r="QKO44" s="236"/>
      <c r="QKP44" s="236"/>
      <c r="QKQ44" s="236"/>
      <c r="QKR44" s="236"/>
      <c r="QKS44" s="236"/>
      <c r="QKT44" s="236"/>
      <c r="QKU44" s="236"/>
      <c r="QKV44" s="236"/>
      <c r="QKW44" s="236"/>
      <c r="QKX44" s="236"/>
      <c r="QKY44" s="236"/>
      <c r="QKZ44" s="236"/>
      <c r="QLA44" s="236"/>
      <c r="QLB44" s="236"/>
      <c r="QLC44" s="236"/>
      <c r="QLD44" s="236"/>
      <c r="QLE44" s="236"/>
      <c r="QLF44" s="236"/>
      <c r="QLG44" s="236"/>
      <c r="QLH44" s="236"/>
      <c r="QLI44" s="236"/>
      <c r="QLJ44" s="236"/>
      <c r="QLK44" s="236"/>
      <c r="QLL44" s="236"/>
      <c r="QLM44" s="236"/>
      <c r="QLN44" s="236"/>
      <c r="QLO44" s="236"/>
      <c r="QLP44" s="236"/>
      <c r="QLQ44" s="236"/>
      <c r="QLR44" s="236"/>
      <c r="QLS44" s="236"/>
      <c r="QLT44" s="236"/>
      <c r="QLU44" s="236"/>
      <c r="QLV44" s="236"/>
      <c r="QLW44" s="236"/>
      <c r="QLX44" s="236"/>
      <c r="QLY44" s="236"/>
      <c r="QLZ44" s="236"/>
      <c r="QMA44" s="236"/>
      <c r="QMB44" s="236"/>
      <c r="QMC44" s="236"/>
      <c r="QMD44" s="236"/>
      <c r="QME44" s="236"/>
      <c r="QMF44" s="236"/>
      <c r="QMG44" s="236"/>
      <c r="QMH44" s="236"/>
      <c r="QMI44" s="236"/>
      <c r="QMJ44" s="236"/>
      <c r="QMK44" s="236"/>
      <c r="QML44" s="236"/>
      <c r="QMM44" s="236"/>
      <c r="QMN44" s="236"/>
      <c r="QMO44" s="236"/>
      <c r="QMP44" s="236"/>
      <c r="QMQ44" s="236"/>
      <c r="QMR44" s="236"/>
      <c r="QMS44" s="236"/>
      <c r="QMT44" s="236"/>
      <c r="QMU44" s="236"/>
      <c r="QMV44" s="236"/>
      <c r="QMW44" s="236"/>
      <c r="QMX44" s="236"/>
      <c r="QMY44" s="236"/>
      <c r="QMZ44" s="236"/>
      <c r="QNA44" s="236"/>
      <c r="QNB44" s="236"/>
      <c r="QNC44" s="236"/>
      <c r="QND44" s="236"/>
      <c r="QNE44" s="236"/>
      <c r="QNF44" s="236"/>
      <c r="QNG44" s="236"/>
      <c r="QNH44" s="236"/>
      <c r="QNI44" s="236"/>
      <c r="QNJ44" s="236"/>
      <c r="QNK44" s="236"/>
      <c r="QNL44" s="236"/>
      <c r="QNM44" s="236"/>
      <c r="QNN44" s="236"/>
      <c r="QNO44" s="236"/>
      <c r="QNP44" s="236"/>
      <c r="QNQ44" s="236"/>
      <c r="QNR44" s="236"/>
      <c r="QNS44" s="236"/>
      <c r="QNT44" s="236"/>
      <c r="QNU44" s="236"/>
      <c r="QNV44" s="236"/>
      <c r="QNW44" s="236"/>
      <c r="QNX44" s="236"/>
      <c r="QNY44" s="236"/>
      <c r="QNZ44" s="236"/>
      <c r="QOA44" s="236"/>
      <c r="QOB44" s="236"/>
      <c r="QOC44" s="236"/>
      <c r="QOD44" s="236"/>
      <c r="QOE44" s="236"/>
      <c r="QOF44" s="236"/>
      <c r="QOG44" s="236"/>
      <c r="QOH44" s="236"/>
      <c r="QOI44" s="236"/>
      <c r="QOJ44" s="236"/>
      <c r="QOK44" s="236"/>
      <c r="QOL44" s="236"/>
      <c r="QOM44" s="236"/>
      <c r="QON44" s="236"/>
      <c r="QOO44" s="236"/>
      <c r="QOP44" s="236"/>
      <c r="QOQ44" s="236"/>
      <c r="QOR44" s="236"/>
      <c r="QOS44" s="236"/>
      <c r="QOT44" s="236"/>
      <c r="QOU44" s="236"/>
      <c r="QOV44" s="236"/>
      <c r="QOW44" s="236"/>
      <c r="QOX44" s="236"/>
      <c r="QOY44" s="236"/>
      <c r="QOZ44" s="236"/>
      <c r="QPA44" s="236"/>
      <c r="QPB44" s="236"/>
      <c r="QPC44" s="236"/>
      <c r="QPD44" s="236"/>
      <c r="QPE44" s="236"/>
      <c r="QPF44" s="236"/>
      <c r="QPG44" s="236"/>
      <c r="QPH44" s="236"/>
      <c r="QPI44" s="236"/>
      <c r="QPJ44" s="236"/>
      <c r="QPK44" s="236"/>
      <c r="QPL44" s="236"/>
      <c r="QPM44" s="236"/>
      <c r="QPN44" s="236"/>
      <c r="QPO44" s="236"/>
      <c r="QPP44" s="236"/>
      <c r="QPQ44" s="236"/>
      <c r="QPR44" s="236"/>
      <c r="QPS44" s="236"/>
      <c r="QPT44" s="236"/>
      <c r="QPU44" s="236"/>
      <c r="QPV44" s="236"/>
      <c r="QPW44" s="236"/>
      <c r="QPX44" s="236"/>
      <c r="QPY44" s="236"/>
      <c r="QPZ44" s="236"/>
      <c r="QQA44" s="236"/>
      <c r="QQB44" s="236"/>
      <c r="QQC44" s="236"/>
      <c r="QQD44" s="236"/>
      <c r="QQE44" s="236"/>
      <c r="QQF44" s="236"/>
      <c r="QQG44" s="236"/>
      <c r="QQH44" s="236"/>
      <c r="QQI44" s="236"/>
      <c r="QQJ44" s="236"/>
      <c r="QQK44" s="236"/>
      <c r="QQL44" s="236"/>
      <c r="QQM44" s="236"/>
      <c r="QQN44" s="236"/>
      <c r="QQO44" s="236"/>
      <c r="QQP44" s="236"/>
      <c r="QQQ44" s="236"/>
      <c r="QQR44" s="236"/>
      <c r="QQS44" s="236"/>
      <c r="QQT44" s="236"/>
      <c r="QQU44" s="236"/>
      <c r="QQV44" s="236"/>
      <c r="QQW44" s="236"/>
      <c r="QQX44" s="236"/>
      <c r="QQY44" s="236"/>
      <c r="QQZ44" s="236"/>
      <c r="QRA44" s="236"/>
      <c r="QRB44" s="236"/>
      <c r="QRC44" s="236"/>
      <c r="QRD44" s="236"/>
      <c r="QRE44" s="236"/>
      <c r="QRF44" s="236"/>
      <c r="QRG44" s="236"/>
      <c r="QRH44" s="236"/>
      <c r="QRI44" s="236"/>
      <c r="QRJ44" s="236"/>
      <c r="QRK44" s="236"/>
      <c r="QRL44" s="236"/>
      <c r="QRM44" s="236"/>
      <c r="QRN44" s="236"/>
      <c r="QRO44" s="236"/>
      <c r="QRP44" s="236"/>
      <c r="QRQ44" s="236"/>
      <c r="QRR44" s="236"/>
      <c r="QRS44" s="236"/>
      <c r="QRT44" s="236"/>
      <c r="QRU44" s="236"/>
      <c r="QRV44" s="236"/>
      <c r="QRW44" s="236"/>
      <c r="QRX44" s="236"/>
      <c r="QRY44" s="236"/>
      <c r="QRZ44" s="236"/>
      <c r="QSA44" s="236"/>
      <c r="QSB44" s="236"/>
      <c r="QSC44" s="236"/>
      <c r="QSD44" s="236"/>
      <c r="QSE44" s="236"/>
      <c r="QSF44" s="236"/>
      <c r="QSG44" s="236"/>
      <c r="QSH44" s="236"/>
      <c r="QSI44" s="236"/>
      <c r="QSJ44" s="236"/>
      <c r="QSK44" s="236"/>
      <c r="QSL44" s="236"/>
      <c r="QSM44" s="236"/>
      <c r="QSN44" s="236"/>
      <c r="QSO44" s="236"/>
      <c r="QSP44" s="236"/>
      <c r="QSQ44" s="236"/>
      <c r="QSR44" s="236"/>
      <c r="QSS44" s="236"/>
      <c r="QST44" s="236"/>
      <c r="QSU44" s="236"/>
      <c r="QSV44" s="236"/>
      <c r="QSW44" s="236"/>
      <c r="QSX44" s="236"/>
      <c r="QSY44" s="236"/>
      <c r="QSZ44" s="236"/>
      <c r="QTA44" s="236"/>
      <c r="QTB44" s="236"/>
      <c r="QTC44" s="236"/>
      <c r="QTD44" s="236"/>
      <c r="QTE44" s="236"/>
      <c r="QTF44" s="236"/>
      <c r="QTG44" s="236"/>
      <c r="QTH44" s="236"/>
      <c r="QTI44" s="236"/>
      <c r="QTJ44" s="236"/>
      <c r="QTK44" s="236"/>
      <c r="QTL44" s="236"/>
      <c r="QTM44" s="236"/>
      <c r="QTN44" s="236"/>
      <c r="QTO44" s="236"/>
      <c r="QTP44" s="236"/>
      <c r="QTQ44" s="236"/>
      <c r="QTR44" s="236"/>
      <c r="QTS44" s="236"/>
      <c r="QTT44" s="236"/>
      <c r="QTU44" s="236"/>
      <c r="QTV44" s="236"/>
      <c r="QTW44" s="236"/>
      <c r="QTX44" s="236"/>
      <c r="QTY44" s="236"/>
      <c r="QTZ44" s="236"/>
      <c r="QUA44" s="236"/>
      <c r="QUB44" s="236"/>
      <c r="QUC44" s="236"/>
      <c r="QUD44" s="236"/>
      <c r="QUE44" s="236"/>
      <c r="QUF44" s="236"/>
      <c r="QUG44" s="236"/>
      <c r="QUH44" s="236"/>
      <c r="QUI44" s="236"/>
      <c r="QUJ44" s="236"/>
      <c r="QUK44" s="236"/>
      <c r="QUL44" s="236"/>
      <c r="QUM44" s="236"/>
      <c r="QUN44" s="236"/>
      <c r="QUO44" s="236"/>
      <c r="QUP44" s="236"/>
      <c r="QUQ44" s="236"/>
      <c r="QUR44" s="236"/>
      <c r="QUS44" s="236"/>
      <c r="QUT44" s="236"/>
      <c r="QUU44" s="236"/>
      <c r="QUV44" s="236"/>
      <c r="QUW44" s="236"/>
      <c r="QUX44" s="236"/>
      <c r="QUY44" s="236"/>
      <c r="QUZ44" s="236"/>
      <c r="QVA44" s="236"/>
      <c r="QVB44" s="236"/>
      <c r="QVC44" s="236"/>
      <c r="QVD44" s="236"/>
      <c r="QVE44" s="236"/>
      <c r="QVF44" s="236"/>
      <c r="QVG44" s="236"/>
      <c r="QVH44" s="236"/>
      <c r="QVI44" s="236"/>
      <c r="QVJ44" s="236"/>
      <c r="QVK44" s="236"/>
      <c r="QVL44" s="236"/>
      <c r="QVM44" s="236"/>
      <c r="QVN44" s="236"/>
      <c r="QVO44" s="236"/>
      <c r="QVP44" s="236"/>
      <c r="QVQ44" s="236"/>
      <c r="QVR44" s="236"/>
      <c r="QVS44" s="236"/>
      <c r="QVT44" s="236"/>
      <c r="QVU44" s="236"/>
      <c r="QVV44" s="236"/>
      <c r="QVW44" s="236"/>
      <c r="QVX44" s="236"/>
      <c r="QVY44" s="236"/>
      <c r="QVZ44" s="236"/>
      <c r="QWA44" s="236"/>
      <c r="QWB44" s="236"/>
      <c r="QWC44" s="236"/>
      <c r="QWD44" s="236"/>
      <c r="QWE44" s="236"/>
      <c r="QWF44" s="236"/>
      <c r="QWG44" s="236"/>
      <c r="QWH44" s="236"/>
      <c r="QWI44" s="236"/>
      <c r="QWJ44" s="236"/>
      <c r="QWK44" s="236"/>
      <c r="QWL44" s="236"/>
      <c r="QWM44" s="236"/>
      <c r="QWN44" s="236"/>
      <c r="QWO44" s="236"/>
      <c r="QWP44" s="236"/>
      <c r="QWQ44" s="236"/>
      <c r="QWR44" s="236"/>
      <c r="QWS44" s="236"/>
      <c r="QWT44" s="236"/>
      <c r="QWU44" s="236"/>
      <c r="QWV44" s="236"/>
      <c r="QWW44" s="236"/>
      <c r="QWX44" s="236"/>
      <c r="QWY44" s="236"/>
      <c r="QWZ44" s="236"/>
      <c r="QXA44" s="236"/>
      <c r="QXB44" s="236"/>
      <c r="QXC44" s="236"/>
      <c r="QXD44" s="236"/>
      <c r="QXE44" s="236"/>
      <c r="QXF44" s="236"/>
      <c r="QXG44" s="236"/>
      <c r="QXH44" s="236"/>
      <c r="QXI44" s="236"/>
      <c r="QXJ44" s="236"/>
      <c r="QXK44" s="236"/>
      <c r="QXL44" s="236"/>
      <c r="QXM44" s="236"/>
      <c r="QXN44" s="236"/>
      <c r="QXO44" s="236"/>
      <c r="QXP44" s="236"/>
      <c r="QXQ44" s="236"/>
      <c r="QXR44" s="236"/>
      <c r="QXS44" s="236"/>
      <c r="QXT44" s="236"/>
      <c r="QXU44" s="236"/>
      <c r="QXV44" s="236"/>
      <c r="QXW44" s="236"/>
      <c r="QXX44" s="236"/>
      <c r="QXY44" s="236"/>
      <c r="QXZ44" s="236"/>
      <c r="QYA44" s="236"/>
      <c r="QYB44" s="236"/>
      <c r="QYC44" s="236"/>
      <c r="QYD44" s="236"/>
      <c r="QYE44" s="236"/>
      <c r="QYF44" s="236"/>
      <c r="QYG44" s="236"/>
      <c r="QYH44" s="236"/>
      <c r="QYI44" s="236"/>
      <c r="QYJ44" s="236"/>
      <c r="QYK44" s="236"/>
      <c r="QYL44" s="236"/>
      <c r="QYM44" s="236"/>
      <c r="QYN44" s="236"/>
      <c r="QYO44" s="236"/>
      <c r="QYP44" s="236"/>
      <c r="QYQ44" s="236"/>
      <c r="QYR44" s="236"/>
      <c r="QYS44" s="236"/>
      <c r="QYT44" s="236"/>
      <c r="QYU44" s="236"/>
      <c r="QYV44" s="236"/>
      <c r="QYW44" s="236"/>
      <c r="QYX44" s="236"/>
      <c r="QYY44" s="236"/>
      <c r="QYZ44" s="236"/>
      <c r="QZA44" s="236"/>
      <c r="QZB44" s="236"/>
      <c r="QZC44" s="236"/>
      <c r="QZD44" s="236"/>
      <c r="QZE44" s="236"/>
      <c r="QZF44" s="236"/>
      <c r="QZG44" s="236"/>
      <c r="QZH44" s="236"/>
      <c r="QZI44" s="236"/>
      <c r="QZJ44" s="236"/>
      <c r="QZK44" s="236"/>
      <c r="QZL44" s="236"/>
      <c r="QZM44" s="236"/>
      <c r="QZN44" s="236"/>
      <c r="QZO44" s="236"/>
      <c r="QZP44" s="236"/>
      <c r="QZQ44" s="236"/>
      <c r="QZR44" s="236"/>
      <c r="QZS44" s="236"/>
      <c r="QZT44" s="236"/>
      <c r="QZU44" s="236"/>
      <c r="QZV44" s="236"/>
      <c r="QZW44" s="236"/>
      <c r="QZX44" s="236"/>
      <c r="QZY44" s="236"/>
      <c r="QZZ44" s="236"/>
      <c r="RAA44" s="236"/>
      <c r="RAB44" s="236"/>
      <c r="RAC44" s="236"/>
      <c r="RAD44" s="236"/>
      <c r="RAE44" s="236"/>
      <c r="RAF44" s="236"/>
      <c r="RAG44" s="236"/>
      <c r="RAH44" s="236"/>
      <c r="RAI44" s="236"/>
      <c r="RAJ44" s="236"/>
      <c r="RAK44" s="236"/>
      <c r="RAL44" s="236"/>
      <c r="RAM44" s="236"/>
      <c r="RAN44" s="236"/>
      <c r="RAO44" s="236"/>
      <c r="RAP44" s="236"/>
      <c r="RAQ44" s="236"/>
      <c r="RAR44" s="236"/>
      <c r="RAS44" s="236"/>
      <c r="RAT44" s="236"/>
      <c r="RAU44" s="236"/>
      <c r="RAV44" s="236"/>
      <c r="RAW44" s="236"/>
      <c r="RAX44" s="236"/>
      <c r="RAY44" s="236"/>
      <c r="RAZ44" s="236"/>
      <c r="RBA44" s="236"/>
      <c r="RBB44" s="236"/>
      <c r="RBC44" s="236"/>
      <c r="RBD44" s="236"/>
      <c r="RBE44" s="236"/>
      <c r="RBF44" s="236"/>
      <c r="RBG44" s="236"/>
      <c r="RBH44" s="236"/>
      <c r="RBI44" s="236"/>
      <c r="RBJ44" s="236"/>
      <c r="RBK44" s="236"/>
      <c r="RBL44" s="236"/>
      <c r="RBM44" s="236"/>
      <c r="RBN44" s="236"/>
      <c r="RBO44" s="236"/>
      <c r="RBP44" s="236"/>
      <c r="RBQ44" s="236"/>
      <c r="RBR44" s="236"/>
      <c r="RBS44" s="236"/>
      <c r="RBT44" s="236"/>
      <c r="RBU44" s="236"/>
      <c r="RBV44" s="236"/>
      <c r="RBW44" s="236"/>
      <c r="RBX44" s="236"/>
      <c r="RBY44" s="236"/>
      <c r="RBZ44" s="236"/>
      <c r="RCA44" s="236"/>
      <c r="RCB44" s="236"/>
      <c r="RCC44" s="236"/>
      <c r="RCD44" s="236"/>
      <c r="RCE44" s="236"/>
      <c r="RCF44" s="236"/>
      <c r="RCG44" s="236"/>
      <c r="RCH44" s="236"/>
      <c r="RCI44" s="236"/>
      <c r="RCJ44" s="236"/>
      <c r="RCK44" s="236"/>
      <c r="RCL44" s="236"/>
      <c r="RCM44" s="236"/>
      <c r="RCN44" s="236"/>
      <c r="RCO44" s="236"/>
      <c r="RCP44" s="236"/>
      <c r="RCQ44" s="236"/>
      <c r="RCR44" s="236"/>
      <c r="RCS44" s="236"/>
      <c r="RCT44" s="236"/>
      <c r="RCU44" s="236"/>
      <c r="RCV44" s="236"/>
      <c r="RCW44" s="236"/>
      <c r="RCX44" s="236"/>
      <c r="RCY44" s="236"/>
      <c r="RCZ44" s="236"/>
      <c r="RDA44" s="236"/>
      <c r="RDB44" s="236"/>
      <c r="RDC44" s="236"/>
      <c r="RDD44" s="236"/>
      <c r="RDE44" s="236"/>
      <c r="RDF44" s="236"/>
      <c r="RDG44" s="236"/>
      <c r="RDH44" s="236"/>
      <c r="RDI44" s="236"/>
      <c r="RDJ44" s="236"/>
      <c r="RDK44" s="236"/>
      <c r="RDL44" s="236"/>
      <c r="RDM44" s="236"/>
      <c r="RDN44" s="236"/>
      <c r="RDO44" s="236"/>
      <c r="RDP44" s="236"/>
      <c r="RDQ44" s="236"/>
      <c r="RDR44" s="236"/>
      <c r="RDS44" s="236"/>
      <c r="RDT44" s="236"/>
      <c r="RDU44" s="236"/>
      <c r="RDV44" s="236"/>
      <c r="RDW44" s="236"/>
      <c r="RDX44" s="236"/>
      <c r="RDY44" s="236"/>
      <c r="RDZ44" s="236"/>
      <c r="REA44" s="236"/>
      <c r="REB44" s="236"/>
      <c r="REC44" s="236"/>
      <c r="RED44" s="236"/>
      <c r="REE44" s="236"/>
      <c r="REF44" s="236"/>
      <c r="REG44" s="236"/>
      <c r="REH44" s="236"/>
      <c r="REI44" s="236"/>
      <c r="REJ44" s="236"/>
      <c r="REK44" s="236"/>
      <c r="REL44" s="236"/>
      <c r="REM44" s="236"/>
      <c r="REN44" s="236"/>
      <c r="REO44" s="236"/>
      <c r="REP44" s="236"/>
      <c r="REQ44" s="236"/>
      <c r="RER44" s="236"/>
      <c r="RES44" s="236"/>
      <c r="RET44" s="236"/>
      <c r="REU44" s="236"/>
      <c r="REV44" s="236"/>
      <c r="REW44" s="236"/>
      <c r="REX44" s="236"/>
      <c r="REY44" s="236"/>
      <c r="REZ44" s="236"/>
      <c r="RFA44" s="236"/>
      <c r="RFB44" s="236"/>
      <c r="RFC44" s="236"/>
      <c r="RFD44" s="236"/>
      <c r="RFE44" s="236"/>
      <c r="RFF44" s="236"/>
      <c r="RFG44" s="236"/>
      <c r="RFH44" s="236"/>
      <c r="RFI44" s="236"/>
      <c r="RFJ44" s="236"/>
      <c r="RFK44" s="236"/>
      <c r="RFL44" s="236"/>
      <c r="RFM44" s="236"/>
      <c r="RFN44" s="236"/>
      <c r="RFO44" s="236"/>
      <c r="RFP44" s="236"/>
      <c r="RFQ44" s="236"/>
      <c r="RFR44" s="236"/>
      <c r="RFS44" s="236"/>
      <c r="RFT44" s="236"/>
      <c r="RFU44" s="236"/>
      <c r="RFV44" s="236"/>
      <c r="RFW44" s="236"/>
      <c r="RFX44" s="236"/>
      <c r="RFY44" s="236"/>
      <c r="RFZ44" s="236"/>
      <c r="RGA44" s="236"/>
      <c r="RGB44" s="236"/>
      <c r="RGC44" s="236"/>
      <c r="RGD44" s="236"/>
      <c r="RGE44" s="236"/>
      <c r="RGF44" s="236"/>
      <c r="RGG44" s="236"/>
      <c r="RGH44" s="236"/>
      <c r="RGI44" s="236"/>
      <c r="RGJ44" s="236"/>
      <c r="RGK44" s="236"/>
      <c r="RGL44" s="236"/>
      <c r="RGM44" s="236"/>
      <c r="RGN44" s="236"/>
      <c r="RGO44" s="236"/>
      <c r="RGP44" s="236"/>
      <c r="RGQ44" s="236"/>
      <c r="RGR44" s="236"/>
      <c r="RGS44" s="236"/>
      <c r="RGT44" s="236"/>
      <c r="RGU44" s="236"/>
      <c r="RGV44" s="236"/>
      <c r="RGW44" s="236"/>
      <c r="RGX44" s="236"/>
      <c r="RGY44" s="236"/>
      <c r="RGZ44" s="236"/>
      <c r="RHA44" s="236"/>
      <c r="RHB44" s="236"/>
      <c r="RHC44" s="236"/>
      <c r="RHD44" s="236"/>
      <c r="RHE44" s="236"/>
      <c r="RHF44" s="236"/>
      <c r="RHG44" s="236"/>
      <c r="RHH44" s="236"/>
      <c r="RHI44" s="236"/>
      <c r="RHJ44" s="236"/>
      <c r="RHK44" s="236"/>
      <c r="RHL44" s="236"/>
      <c r="RHM44" s="236"/>
      <c r="RHN44" s="236"/>
      <c r="RHO44" s="236"/>
      <c r="RHP44" s="236"/>
      <c r="RHQ44" s="236"/>
      <c r="RHR44" s="236"/>
      <c r="RHS44" s="236"/>
      <c r="RHT44" s="236"/>
      <c r="RHU44" s="236"/>
      <c r="RHV44" s="236"/>
      <c r="RHW44" s="236"/>
      <c r="RHX44" s="236"/>
      <c r="RHY44" s="236"/>
      <c r="RHZ44" s="236"/>
      <c r="RIA44" s="236"/>
      <c r="RIB44" s="236"/>
      <c r="RIC44" s="236"/>
      <c r="RID44" s="236"/>
      <c r="RIE44" s="236"/>
      <c r="RIF44" s="236"/>
      <c r="RIG44" s="236"/>
      <c r="RIH44" s="236"/>
      <c r="RII44" s="236"/>
      <c r="RIJ44" s="236"/>
      <c r="RIK44" s="236"/>
      <c r="RIL44" s="236"/>
      <c r="RIM44" s="236"/>
      <c r="RIN44" s="236"/>
      <c r="RIO44" s="236"/>
      <c r="RIP44" s="236"/>
      <c r="RIQ44" s="236"/>
      <c r="RIR44" s="236"/>
      <c r="RIS44" s="236"/>
      <c r="RIT44" s="236"/>
      <c r="RIU44" s="236"/>
      <c r="RIV44" s="236"/>
      <c r="RIW44" s="236"/>
      <c r="RIX44" s="236"/>
      <c r="RIY44" s="236"/>
      <c r="RIZ44" s="236"/>
      <c r="RJA44" s="236"/>
      <c r="RJB44" s="236"/>
      <c r="RJC44" s="236"/>
      <c r="RJD44" s="236"/>
      <c r="RJE44" s="236"/>
      <c r="RJF44" s="236"/>
      <c r="RJG44" s="236"/>
      <c r="RJH44" s="236"/>
      <c r="RJI44" s="236"/>
      <c r="RJJ44" s="236"/>
      <c r="RJK44" s="236"/>
      <c r="RJL44" s="236"/>
      <c r="RJM44" s="236"/>
      <c r="RJN44" s="236"/>
      <c r="RJO44" s="236"/>
      <c r="RJP44" s="236"/>
      <c r="RJQ44" s="236"/>
      <c r="RJR44" s="236"/>
      <c r="RJS44" s="236"/>
      <c r="RJT44" s="236"/>
      <c r="RJU44" s="236"/>
      <c r="RJV44" s="236"/>
      <c r="RJW44" s="236"/>
      <c r="RJX44" s="236"/>
      <c r="RJY44" s="236"/>
      <c r="RJZ44" s="236"/>
      <c r="RKA44" s="236"/>
      <c r="RKB44" s="236"/>
      <c r="RKC44" s="236"/>
      <c r="RKD44" s="236"/>
      <c r="RKE44" s="236"/>
      <c r="RKF44" s="236"/>
      <c r="RKG44" s="236"/>
      <c r="RKH44" s="236"/>
      <c r="RKI44" s="236"/>
      <c r="RKJ44" s="236"/>
      <c r="RKK44" s="236"/>
      <c r="RKL44" s="236"/>
      <c r="RKM44" s="236"/>
      <c r="RKN44" s="236"/>
      <c r="RKO44" s="236"/>
      <c r="RKP44" s="236"/>
      <c r="RKQ44" s="236"/>
      <c r="RKR44" s="236"/>
      <c r="RKS44" s="236"/>
      <c r="RKT44" s="236"/>
      <c r="RKU44" s="236"/>
      <c r="RKV44" s="236"/>
      <c r="RKW44" s="236"/>
      <c r="RKX44" s="236"/>
      <c r="RKY44" s="236"/>
      <c r="RKZ44" s="236"/>
      <c r="RLA44" s="236"/>
      <c r="RLB44" s="236"/>
      <c r="RLC44" s="236"/>
      <c r="RLD44" s="236"/>
      <c r="RLE44" s="236"/>
      <c r="RLF44" s="236"/>
      <c r="RLG44" s="236"/>
      <c r="RLH44" s="236"/>
      <c r="RLI44" s="236"/>
      <c r="RLJ44" s="236"/>
      <c r="RLK44" s="236"/>
      <c r="RLL44" s="236"/>
      <c r="RLM44" s="236"/>
      <c r="RLN44" s="236"/>
      <c r="RLO44" s="236"/>
      <c r="RLP44" s="236"/>
      <c r="RLQ44" s="236"/>
      <c r="RLR44" s="236"/>
      <c r="RLS44" s="236"/>
      <c r="RLT44" s="236"/>
      <c r="RLU44" s="236"/>
      <c r="RLV44" s="236"/>
      <c r="RLW44" s="236"/>
      <c r="RLX44" s="236"/>
      <c r="RLY44" s="236"/>
      <c r="RLZ44" s="236"/>
      <c r="RMA44" s="236"/>
      <c r="RMB44" s="236"/>
      <c r="RMC44" s="236"/>
      <c r="RMD44" s="236"/>
      <c r="RME44" s="236"/>
      <c r="RMF44" s="236"/>
      <c r="RMG44" s="236"/>
      <c r="RMH44" s="236"/>
      <c r="RMI44" s="236"/>
      <c r="RMJ44" s="236"/>
      <c r="RMK44" s="236"/>
      <c r="RML44" s="236"/>
      <c r="RMM44" s="236"/>
      <c r="RMN44" s="236"/>
      <c r="RMO44" s="236"/>
      <c r="RMP44" s="236"/>
      <c r="RMQ44" s="236"/>
      <c r="RMR44" s="236"/>
      <c r="RMS44" s="236"/>
      <c r="RMT44" s="236"/>
      <c r="RMU44" s="236"/>
      <c r="RMV44" s="236"/>
      <c r="RMW44" s="236"/>
      <c r="RMX44" s="236"/>
      <c r="RMY44" s="236"/>
      <c r="RMZ44" s="236"/>
      <c r="RNA44" s="236"/>
      <c r="RNB44" s="236"/>
      <c r="RNC44" s="236"/>
      <c r="RND44" s="236"/>
      <c r="RNE44" s="236"/>
      <c r="RNF44" s="236"/>
      <c r="RNG44" s="236"/>
      <c r="RNH44" s="236"/>
      <c r="RNI44" s="236"/>
      <c r="RNJ44" s="236"/>
      <c r="RNK44" s="236"/>
      <c r="RNL44" s="236"/>
      <c r="RNM44" s="236"/>
      <c r="RNN44" s="236"/>
      <c r="RNO44" s="236"/>
      <c r="RNP44" s="236"/>
      <c r="RNQ44" s="236"/>
      <c r="RNR44" s="236"/>
      <c r="RNS44" s="236"/>
      <c r="RNT44" s="236"/>
      <c r="RNU44" s="236"/>
      <c r="RNV44" s="236"/>
      <c r="RNW44" s="236"/>
      <c r="RNX44" s="236"/>
      <c r="RNY44" s="236"/>
      <c r="RNZ44" s="236"/>
      <c r="ROA44" s="236"/>
      <c r="ROB44" s="236"/>
      <c r="ROC44" s="236"/>
      <c r="ROD44" s="236"/>
      <c r="ROE44" s="236"/>
      <c r="ROF44" s="236"/>
      <c r="ROG44" s="236"/>
      <c r="ROH44" s="236"/>
      <c r="ROI44" s="236"/>
      <c r="ROJ44" s="236"/>
      <c r="ROK44" s="236"/>
      <c r="ROL44" s="236"/>
      <c r="ROM44" s="236"/>
      <c r="RON44" s="236"/>
      <c r="ROO44" s="236"/>
      <c r="ROP44" s="236"/>
      <c r="ROQ44" s="236"/>
      <c r="ROR44" s="236"/>
      <c r="ROS44" s="236"/>
      <c r="ROT44" s="236"/>
      <c r="ROU44" s="236"/>
      <c r="ROV44" s="236"/>
      <c r="ROW44" s="236"/>
      <c r="ROX44" s="236"/>
      <c r="ROY44" s="236"/>
      <c r="ROZ44" s="236"/>
      <c r="RPA44" s="236"/>
      <c r="RPB44" s="236"/>
      <c r="RPC44" s="236"/>
      <c r="RPD44" s="236"/>
      <c r="RPE44" s="236"/>
      <c r="RPF44" s="236"/>
      <c r="RPG44" s="236"/>
      <c r="RPH44" s="236"/>
      <c r="RPI44" s="236"/>
      <c r="RPJ44" s="236"/>
      <c r="RPK44" s="236"/>
      <c r="RPL44" s="236"/>
      <c r="RPM44" s="236"/>
      <c r="RPN44" s="236"/>
      <c r="RPO44" s="236"/>
      <c r="RPP44" s="236"/>
      <c r="RPQ44" s="236"/>
      <c r="RPR44" s="236"/>
      <c r="RPS44" s="236"/>
      <c r="RPT44" s="236"/>
      <c r="RPU44" s="236"/>
      <c r="RPV44" s="236"/>
      <c r="RPW44" s="236"/>
      <c r="RPX44" s="236"/>
      <c r="RPY44" s="236"/>
      <c r="RPZ44" s="236"/>
      <c r="RQA44" s="236"/>
      <c r="RQB44" s="236"/>
      <c r="RQC44" s="236"/>
      <c r="RQD44" s="236"/>
      <c r="RQE44" s="236"/>
      <c r="RQF44" s="236"/>
      <c r="RQG44" s="236"/>
      <c r="RQH44" s="236"/>
      <c r="RQI44" s="236"/>
      <c r="RQJ44" s="236"/>
      <c r="RQK44" s="236"/>
      <c r="RQL44" s="236"/>
      <c r="RQM44" s="236"/>
      <c r="RQN44" s="236"/>
      <c r="RQO44" s="236"/>
      <c r="RQP44" s="236"/>
      <c r="RQQ44" s="236"/>
      <c r="RQR44" s="236"/>
      <c r="RQS44" s="236"/>
      <c r="RQT44" s="236"/>
      <c r="RQU44" s="236"/>
      <c r="RQV44" s="236"/>
      <c r="RQW44" s="236"/>
      <c r="RQX44" s="236"/>
      <c r="RQY44" s="236"/>
      <c r="RQZ44" s="236"/>
      <c r="RRA44" s="236"/>
      <c r="RRB44" s="236"/>
      <c r="RRC44" s="236"/>
      <c r="RRD44" s="236"/>
      <c r="RRE44" s="236"/>
      <c r="RRF44" s="236"/>
      <c r="RRG44" s="236"/>
      <c r="RRH44" s="236"/>
      <c r="RRI44" s="236"/>
      <c r="RRJ44" s="236"/>
      <c r="RRK44" s="236"/>
      <c r="RRL44" s="236"/>
      <c r="RRM44" s="236"/>
      <c r="RRN44" s="236"/>
      <c r="RRO44" s="236"/>
      <c r="RRP44" s="236"/>
      <c r="RRQ44" s="236"/>
      <c r="RRR44" s="236"/>
      <c r="RRS44" s="236"/>
      <c r="RRT44" s="236"/>
      <c r="RRU44" s="236"/>
      <c r="RRV44" s="236"/>
      <c r="RRW44" s="236"/>
      <c r="RRX44" s="236"/>
      <c r="RRY44" s="236"/>
      <c r="RRZ44" s="236"/>
      <c r="RSA44" s="236"/>
      <c r="RSB44" s="236"/>
      <c r="RSC44" s="236"/>
      <c r="RSD44" s="236"/>
      <c r="RSE44" s="236"/>
      <c r="RSF44" s="236"/>
      <c r="RSG44" s="236"/>
      <c r="RSH44" s="236"/>
      <c r="RSI44" s="236"/>
      <c r="RSJ44" s="236"/>
      <c r="RSK44" s="236"/>
      <c r="RSL44" s="236"/>
      <c r="RSM44" s="236"/>
      <c r="RSN44" s="236"/>
      <c r="RSO44" s="236"/>
      <c r="RSP44" s="236"/>
      <c r="RSQ44" s="236"/>
      <c r="RSR44" s="236"/>
      <c r="RSS44" s="236"/>
      <c r="RST44" s="236"/>
      <c r="RSU44" s="236"/>
      <c r="RSV44" s="236"/>
      <c r="RSW44" s="236"/>
      <c r="RSX44" s="236"/>
      <c r="RSY44" s="236"/>
      <c r="RSZ44" s="236"/>
      <c r="RTA44" s="236"/>
      <c r="RTB44" s="236"/>
      <c r="RTC44" s="236"/>
      <c r="RTD44" s="236"/>
      <c r="RTE44" s="236"/>
      <c r="RTF44" s="236"/>
      <c r="RTG44" s="236"/>
      <c r="RTH44" s="236"/>
      <c r="RTI44" s="236"/>
      <c r="RTJ44" s="236"/>
      <c r="RTK44" s="236"/>
      <c r="RTL44" s="236"/>
      <c r="RTM44" s="236"/>
      <c r="RTN44" s="236"/>
      <c r="RTO44" s="236"/>
      <c r="RTP44" s="236"/>
      <c r="RTQ44" s="236"/>
      <c r="RTR44" s="236"/>
      <c r="RTS44" s="236"/>
      <c r="RTT44" s="236"/>
      <c r="RTU44" s="236"/>
      <c r="RTV44" s="236"/>
      <c r="RTW44" s="236"/>
      <c r="RTX44" s="236"/>
      <c r="RTY44" s="236"/>
      <c r="RTZ44" s="236"/>
      <c r="RUA44" s="236"/>
      <c r="RUB44" s="236"/>
      <c r="RUC44" s="236"/>
      <c r="RUD44" s="236"/>
      <c r="RUE44" s="236"/>
      <c r="RUF44" s="236"/>
      <c r="RUG44" s="236"/>
      <c r="RUH44" s="236"/>
      <c r="RUI44" s="236"/>
      <c r="RUJ44" s="236"/>
      <c r="RUK44" s="236"/>
      <c r="RUL44" s="236"/>
      <c r="RUM44" s="236"/>
      <c r="RUN44" s="236"/>
      <c r="RUO44" s="236"/>
      <c r="RUP44" s="236"/>
      <c r="RUQ44" s="236"/>
      <c r="RUR44" s="236"/>
      <c r="RUS44" s="236"/>
      <c r="RUT44" s="236"/>
      <c r="RUU44" s="236"/>
      <c r="RUV44" s="236"/>
      <c r="RUW44" s="236"/>
      <c r="RUX44" s="236"/>
      <c r="RUY44" s="236"/>
      <c r="RUZ44" s="236"/>
      <c r="RVA44" s="236"/>
      <c r="RVB44" s="236"/>
      <c r="RVC44" s="236"/>
      <c r="RVD44" s="236"/>
      <c r="RVE44" s="236"/>
      <c r="RVF44" s="236"/>
      <c r="RVG44" s="236"/>
      <c r="RVH44" s="236"/>
      <c r="RVI44" s="236"/>
      <c r="RVJ44" s="236"/>
      <c r="RVK44" s="236"/>
      <c r="RVL44" s="236"/>
      <c r="RVM44" s="236"/>
      <c r="RVN44" s="236"/>
      <c r="RVO44" s="236"/>
      <c r="RVP44" s="236"/>
      <c r="RVQ44" s="236"/>
      <c r="RVR44" s="236"/>
      <c r="RVS44" s="236"/>
      <c r="RVT44" s="236"/>
      <c r="RVU44" s="236"/>
      <c r="RVV44" s="236"/>
      <c r="RVW44" s="236"/>
      <c r="RVX44" s="236"/>
      <c r="RVY44" s="236"/>
      <c r="RVZ44" s="236"/>
      <c r="RWA44" s="236"/>
      <c r="RWB44" s="236"/>
      <c r="RWC44" s="236"/>
      <c r="RWD44" s="236"/>
      <c r="RWE44" s="236"/>
      <c r="RWF44" s="236"/>
      <c r="RWG44" s="236"/>
      <c r="RWH44" s="236"/>
      <c r="RWI44" s="236"/>
      <c r="RWJ44" s="236"/>
      <c r="RWK44" s="236"/>
      <c r="RWL44" s="236"/>
      <c r="RWM44" s="236"/>
      <c r="RWN44" s="236"/>
      <c r="RWO44" s="236"/>
      <c r="RWP44" s="236"/>
      <c r="RWQ44" s="236"/>
      <c r="RWR44" s="236"/>
      <c r="RWS44" s="236"/>
      <c r="RWT44" s="236"/>
      <c r="RWU44" s="236"/>
      <c r="RWV44" s="236"/>
      <c r="RWW44" s="236"/>
      <c r="RWX44" s="236"/>
      <c r="RWY44" s="236"/>
      <c r="RWZ44" s="236"/>
      <c r="RXA44" s="236"/>
      <c r="RXB44" s="236"/>
      <c r="RXC44" s="236"/>
      <c r="RXD44" s="236"/>
      <c r="RXE44" s="236"/>
      <c r="RXF44" s="236"/>
      <c r="RXG44" s="236"/>
      <c r="RXH44" s="236"/>
      <c r="RXI44" s="236"/>
      <c r="RXJ44" s="236"/>
      <c r="RXK44" s="236"/>
      <c r="RXL44" s="236"/>
      <c r="RXM44" s="236"/>
      <c r="RXN44" s="236"/>
      <c r="RXO44" s="236"/>
      <c r="RXP44" s="236"/>
      <c r="RXQ44" s="236"/>
      <c r="RXR44" s="236"/>
      <c r="RXS44" s="236"/>
      <c r="RXT44" s="236"/>
      <c r="RXU44" s="236"/>
      <c r="RXV44" s="236"/>
      <c r="RXW44" s="236"/>
      <c r="RXX44" s="236"/>
      <c r="RXY44" s="236"/>
      <c r="RXZ44" s="236"/>
      <c r="RYA44" s="236"/>
      <c r="RYB44" s="236"/>
      <c r="RYC44" s="236"/>
      <c r="RYD44" s="236"/>
      <c r="RYE44" s="236"/>
      <c r="RYF44" s="236"/>
      <c r="RYG44" s="236"/>
      <c r="RYH44" s="236"/>
      <c r="RYI44" s="236"/>
      <c r="RYJ44" s="236"/>
      <c r="RYK44" s="236"/>
      <c r="RYL44" s="236"/>
      <c r="RYM44" s="236"/>
      <c r="RYN44" s="236"/>
      <c r="RYO44" s="236"/>
      <c r="RYP44" s="236"/>
      <c r="RYQ44" s="236"/>
      <c r="RYR44" s="236"/>
      <c r="RYS44" s="236"/>
      <c r="RYT44" s="236"/>
      <c r="RYU44" s="236"/>
      <c r="RYV44" s="236"/>
      <c r="RYW44" s="236"/>
      <c r="RYX44" s="236"/>
      <c r="RYY44" s="236"/>
      <c r="RYZ44" s="236"/>
      <c r="RZA44" s="236"/>
      <c r="RZB44" s="236"/>
      <c r="RZC44" s="236"/>
      <c r="RZD44" s="236"/>
      <c r="RZE44" s="236"/>
      <c r="RZF44" s="236"/>
      <c r="RZG44" s="236"/>
      <c r="RZH44" s="236"/>
      <c r="RZI44" s="236"/>
      <c r="RZJ44" s="236"/>
      <c r="RZK44" s="236"/>
      <c r="RZL44" s="236"/>
      <c r="RZM44" s="236"/>
      <c r="RZN44" s="236"/>
      <c r="RZO44" s="236"/>
      <c r="RZP44" s="236"/>
      <c r="RZQ44" s="236"/>
      <c r="RZR44" s="236"/>
      <c r="RZS44" s="236"/>
      <c r="RZT44" s="236"/>
      <c r="RZU44" s="236"/>
      <c r="RZV44" s="236"/>
      <c r="RZW44" s="236"/>
      <c r="RZX44" s="236"/>
      <c r="RZY44" s="236"/>
      <c r="RZZ44" s="236"/>
      <c r="SAA44" s="236"/>
      <c r="SAB44" s="236"/>
      <c r="SAC44" s="236"/>
      <c r="SAD44" s="236"/>
      <c r="SAE44" s="236"/>
      <c r="SAF44" s="236"/>
      <c r="SAG44" s="236"/>
      <c r="SAH44" s="236"/>
      <c r="SAI44" s="236"/>
      <c r="SAJ44" s="236"/>
      <c r="SAK44" s="236"/>
      <c r="SAL44" s="236"/>
      <c r="SAM44" s="236"/>
      <c r="SAN44" s="236"/>
      <c r="SAO44" s="236"/>
      <c r="SAP44" s="236"/>
      <c r="SAQ44" s="236"/>
      <c r="SAR44" s="236"/>
      <c r="SAS44" s="236"/>
      <c r="SAT44" s="236"/>
      <c r="SAU44" s="236"/>
      <c r="SAV44" s="236"/>
      <c r="SAW44" s="236"/>
      <c r="SAX44" s="236"/>
      <c r="SAY44" s="236"/>
      <c r="SAZ44" s="236"/>
      <c r="SBA44" s="236"/>
      <c r="SBB44" s="236"/>
      <c r="SBC44" s="236"/>
      <c r="SBD44" s="236"/>
      <c r="SBE44" s="236"/>
      <c r="SBF44" s="236"/>
      <c r="SBG44" s="236"/>
      <c r="SBH44" s="236"/>
      <c r="SBI44" s="236"/>
      <c r="SBJ44" s="236"/>
      <c r="SBK44" s="236"/>
      <c r="SBL44" s="236"/>
      <c r="SBM44" s="236"/>
      <c r="SBN44" s="236"/>
      <c r="SBO44" s="236"/>
      <c r="SBP44" s="236"/>
      <c r="SBQ44" s="236"/>
      <c r="SBR44" s="236"/>
      <c r="SBS44" s="236"/>
      <c r="SBT44" s="236"/>
      <c r="SBU44" s="236"/>
      <c r="SBV44" s="236"/>
      <c r="SBW44" s="236"/>
      <c r="SBX44" s="236"/>
      <c r="SBY44" s="236"/>
      <c r="SBZ44" s="236"/>
      <c r="SCA44" s="236"/>
      <c r="SCB44" s="236"/>
      <c r="SCC44" s="236"/>
      <c r="SCD44" s="236"/>
      <c r="SCE44" s="236"/>
      <c r="SCF44" s="236"/>
      <c r="SCG44" s="236"/>
      <c r="SCH44" s="236"/>
      <c r="SCI44" s="236"/>
      <c r="SCJ44" s="236"/>
      <c r="SCK44" s="236"/>
      <c r="SCL44" s="236"/>
      <c r="SCM44" s="236"/>
      <c r="SCN44" s="236"/>
      <c r="SCO44" s="236"/>
      <c r="SCP44" s="236"/>
      <c r="SCQ44" s="236"/>
      <c r="SCR44" s="236"/>
      <c r="SCS44" s="236"/>
      <c r="SCT44" s="236"/>
      <c r="SCU44" s="236"/>
      <c r="SCV44" s="236"/>
      <c r="SCW44" s="236"/>
      <c r="SCX44" s="236"/>
      <c r="SCY44" s="236"/>
      <c r="SCZ44" s="236"/>
      <c r="SDA44" s="236"/>
      <c r="SDB44" s="236"/>
      <c r="SDC44" s="236"/>
      <c r="SDD44" s="236"/>
      <c r="SDE44" s="236"/>
      <c r="SDF44" s="236"/>
      <c r="SDG44" s="236"/>
      <c r="SDH44" s="236"/>
      <c r="SDI44" s="236"/>
      <c r="SDJ44" s="236"/>
      <c r="SDK44" s="236"/>
      <c r="SDL44" s="236"/>
      <c r="SDM44" s="236"/>
      <c r="SDN44" s="236"/>
      <c r="SDO44" s="236"/>
      <c r="SDP44" s="236"/>
      <c r="SDQ44" s="236"/>
      <c r="SDR44" s="236"/>
      <c r="SDS44" s="236"/>
      <c r="SDT44" s="236"/>
      <c r="SDU44" s="236"/>
      <c r="SDV44" s="236"/>
      <c r="SDW44" s="236"/>
      <c r="SDX44" s="236"/>
      <c r="SDY44" s="236"/>
      <c r="SDZ44" s="236"/>
      <c r="SEA44" s="236"/>
      <c r="SEB44" s="236"/>
      <c r="SEC44" s="236"/>
      <c r="SED44" s="236"/>
      <c r="SEE44" s="236"/>
      <c r="SEF44" s="236"/>
      <c r="SEG44" s="236"/>
      <c r="SEH44" s="236"/>
      <c r="SEI44" s="236"/>
      <c r="SEJ44" s="236"/>
      <c r="SEK44" s="236"/>
      <c r="SEL44" s="236"/>
      <c r="SEM44" s="236"/>
      <c r="SEN44" s="236"/>
      <c r="SEO44" s="236"/>
      <c r="SEP44" s="236"/>
      <c r="SEQ44" s="236"/>
      <c r="SER44" s="236"/>
      <c r="SES44" s="236"/>
      <c r="SET44" s="236"/>
      <c r="SEU44" s="236"/>
      <c r="SEV44" s="236"/>
      <c r="SEW44" s="236"/>
      <c r="SEX44" s="236"/>
      <c r="SEY44" s="236"/>
      <c r="SEZ44" s="236"/>
      <c r="SFA44" s="236"/>
      <c r="SFB44" s="236"/>
      <c r="SFC44" s="236"/>
      <c r="SFD44" s="236"/>
      <c r="SFE44" s="236"/>
      <c r="SFF44" s="236"/>
      <c r="SFG44" s="236"/>
      <c r="SFH44" s="236"/>
      <c r="SFI44" s="236"/>
      <c r="SFJ44" s="236"/>
      <c r="SFK44" s="236"/>
      <c r="SFL44" s="236"/>
      <c r="SFM44" s="236"/>
      <c r="SFN44" s="236"/>
      <c r="SFO44" s="236"/>
      <c r="SFP44" s="236"/>
      <c r="SFQ44" s="236"/>
      <c r="SFR44" s="236"/>
      <c r="SFS44" s="236"/>
      <c r="SFT44" s="236"/>
      <c r="SFU44" s="236"/>
      <c r="SFV44" s="236"/>
      <c r="SFW44" s="236"/>
      <c r="SFX44" s="236"/>
      <c r="SFY44" s="236"/>
      <c r="SFZ44" s="236"/>
      <c r="SGA44" s="236"/>
      <c r="SGB44" s="236"/>
      <c r="SGC44" s="236"/>
      <c r="SGD44" s="236"/>
      <c r="SGE44" s="236"/>
      <c r="SGF44" s="236"/>
      <c r="SGG44" s="236"/>
      <c r="SGH44" s="236"/>
      <c r="SGI44" s="236"/>
      <c r="SGJ44" s="236"/>
      <c r="SGK44" s="236"/>
      <c r="SGL44" s="236"/>
      <c r="SGM44" s="236"/>
      <c r="SGN44" s="236"/>
      <c r="SGO44" s="236"/>
      <c r="SGP44" s="236"/>
      <c r="SGQ44" s="236"/>
      <c r="SGR44" s="236"/>
      <c r="SGS44" s="236"/>
      <c r="SGT44" s="236"/>
      <c r="SGU44" s="236"/>
      <c r="SGV44" s="236"/>
      <c r="SGW44" s="236"/>
      <c r="SGX44" s="236"/>
      <c r="SGY44" s="236"/>
      <c r="SGZ44" s="236"/>
      <c r="SHA44" s="236"/>
      <c r="SHB44" s="236"/>
      <c r="SHC44" s="236"/>
      <c r="SHD44" s="236"/>
      <c r="SHE44" s="236"/>
      <c r="SHF44" s="236"/>
      <c r="SHG44" s="236"/>
      <c r="SHH44" s="236"/>
      <c r="SHI44" s="236"/>
      <c r="SHJ44" s="236"/>
      <c r="SHK44" s="236"/>
      <c r="SHL44" s="236"/>
      <c r="SHM44" s="236"/>
      <c r="SHN44" s="236"/>
      <c r="SHO44" s="236"/>
      <c r="SHP44" s="236"/>
      <c r="SHQ44" s="236"/>
      <c r="SHR44" s="236"/>
      <c r="SHS44" s="236"/>
      <c r="SHT44" s="236"/>
      <c r="SHU44" s="236"/>
      <c r="SHV44" s="236"/>
      <c r="SHW44" s="236"/>
      <c r="SHX44" s="236"/>
      <c r="SHY44" s="236"/>
      <c r="SHZ44" s="236"/>
      <c r="SIA44" s="236"/>
      <c r="SIB44" s="236"/>
      <c r="SIC44" s="236"/>
      <c r="SID44" s="236"/>
      <c r="SIE44" s="236"/>
      <c r="SIF44" s="236"/>
      <c r="SIG44" s="236"/>
      <c r="SIH44" s="236"/>
      <c r="SII44" s="236"/>
      <c r="SIJ44" s="236"/>
      <c r="SIK44" s="236"/>
      <c r="SIL44" s="236"/>
      <c r="SIM44" s="236"/>
      <c r="SIN44" s="236"/>
      <c r="SIO44" s="236"/>
      <c r="SIP44" s="236"/>
      <c r="SIQ44" s="236"/>
      <c r="SIR44" s="236"/>
      <c r="SIS44" s="236"/>
      <c r="SIT44" s="236"/>
      <c r="SIU44" s="236"/>
      <c r="SIV44" s="236"/>
      <c r="SIW44" s="236"/>
      <c r="SIX44" s="236"/>
      <c r="SIY44" s="236"/>
      <c r="SIZ44" s="236"/>
      <c r="SJA44" s="236"/>
      <c r="SJB44" s="236"/>
      <c r="SJC44" s="236"/>
      <c r="SJD44" s="236"/>
      <c r="SJE44" s="236"/>
      <c r="SJF44" s="236"/>
      <c r="SJG44" s="236"/>
      <c r="SJH44" s="236"/>
      <c r="SJI44" s="236"/>
      <c r="SJJ44" s="236"/>
      <c r="SJK44" s="236"/>
      <c r="SJL44" s="236"/>
      <c r="SJM44" s="236"/>
      <c r="SJN44" s="236"/>
      <c r="SJO44" s="236"/>
      <c r="SJP44" s="236"/>
      <c r="SJQ44" s="236"/>
      <c r="SJR44" s="236"/>
      <c r="SJS44" s="236"/>
      <c r="SJT44" s="236"/>
      <c r="SJU44" s="236"/>
      <c r="SJV44" s="236"/>
      <c r="SJW44" s="236"/>
      <c r="SJX44" s="236"/>
      <c r="SJY44" s="236"/>
      <c r="SJZ44" s="236"/>
      <c r="SKA44" s="236"/>
      <c r="SKB44" s="236"/>
      <c r="SKC44" s="236"/>
      <c r="SKD44" s="236"/>
      <c r="SKE44" s="236"/>
      <c r="SKF44" s="236"/>
      <c r="SKG44" s="236"/>
      <c r="SKH44" s="236"/>
      <c r="SKI44" s="236"/>
      <c r="SKJ44" s="236"/>
      <c r="SKK44" s="236"/>
      <c r="SKL44" s="236"/>
      <c r="SKM44" s="236"/>
      <c r="SKN44" s="236"/>
      <c r="SKO44" s="236"/>
      <c r="SKP44" s="236"/>
      <c r="SKQ44" s="236"/>
      <c r="SKR44" s="236"/>
      <c r="SKS44" s="236"/>
      <c r="SKT44" s="236"/>
      <c r="SKU44" s="236"/>
      <c r="SKV44" s="236"/>
      <c r="SKW44" s="236"/>
      <c r="SKX44" s="236"/>
      <c r="SKY44" s="236"/>
      <c r="SKZ44" s="236"/>
      <c r="SLA44" s="236"/>
      <c r="SLB44" s="236"/>
      <c r="SLC44" s="236"/>
      <c r="SLD44" s="236"/>
      <c r="SLE44" s="236"/>
      <c r="SLF44" s="236"/>
      <c r="SLG44" s="236"/>
      <c r="SLH44" s="236"/>
      <c r="SLI44" s="236"/>
      <c r="SLJ44" s="236"/>
      <c r="SLK44" s="236"/>
      <c r="SLL44" s="236"/>
      <c r="SLM44" s="236"/>
      <c r="SLN44" s="236"/>
      <c r="SLO44" s="236"/>
      <c r="SLP44" s="236"/>
      <c r="SLQ44" s="236"/>
      <c r="SLR44" s="236"/>
      <c r="SLS44" s="236"/>
      <c r="SLT44" s="236"/>
      <c r="SLU44" s="236"/>
      <c r="SLV44" s="236"/>
      <c r="SLW44" s="236"/>
      <c r="SLX44" s="236"/>
      <c r="SLY44" s="236"/>
      <c r="SLZ44" s="236"/>
      <c r="SMA44" s="236"/>
      <c r="SMB44" s="236"/>
      <c r="SMC44" s="236"/>
      <c r="SMD44" s="236"/>
      <c r="SME44" s="236"/>
      <c r="SMF44" s="236"/>
      <c r="SMG44" s="236"/>
      <c r="SMH44" s="236"/>
      <c r="SMI44" s="236"/>
      <c r="SMJ44" s="236"/>
      <c r="SMK44" s="236"/>
      <c r="SML44" s="236"/>
      <c r="SMM44" s="236"/>
      <c r="SMN44" s="236"/>
      <c r="SMO44" s="236"/>
      <c r="SMP44" s="236"/>
      <c r="SMQ44" s="236"/>
      <c r="SMR44" s="236"/>
      <c r="SMS44" s="236"/>
      <c r="SMT44" s="236"/>
      <c r="SMU44" s="236"/>
      <c r="SMV44" s="236"/>
      <c r="SMW44" s="236"/>
      <c r="SMX44" s="236"/>
      <c r="SMY44" s="236"/>
      <c r="SMZ44" s="236"/>
      <c r="SNA44" s="236"/>
      <c r="SNB44" s="236"/>
      <c r="SNC44" s="236"/>
      <c r="SND44" s="236"/>
      <c r="SNE44" s="236"/>
      <c r="SNF44" s="236"/>
      <c r="SNG44" s="236"/>
      <c r="SNH44" s="236"/>
      <c r="SNI44" s="236"/>
      <c r="SNJ44" s="236"/>
      <c r="SNK44" s="236"/>
      <c r="SNL44" s="236"/>
      <c r="SNM44" s="236"/>
      <c r="SNN44" s="236"/>
      <c r="SNO44" s="236"/>
      <c r="SNP44" s="236"/>
      <c r="SNQ44" s="236"/>
      <c r="SNR44" s="236"/>
      <c r="SNS44" s="236"/>
      <c r="SNT44" s="236"/>
      <c r="SNU44" s="236"/>
      <c r="SNV44" s="236"/>
      <c r="SNW44" s="236"/>
      <c r="SNX44" s="236"/>
      <c r="SNY44" s="236"/>
      <c r="SNZ44" s="236"/>
      <c r="SOA44" s="236"/>
      <c r="SOB44" s="236"/>
      <c r="SOC44" s="236"/>
      <c r="SOD44" s="236"/>
      <c r="SOE44" s="236"/>
      <c r="SOF44" s="236"/>
      <c r="SOG44" s="236"/>
      <c r="SOH44" s="236"/>
      <c r="SOI44" s="236"/>
      <c r="SOJ44" s="236"/>
      <c r="SOK44" s="236"/>
      <c r="SOL44" s="236"/>
      <c r="SOM44" s="236"/>
      <c r="SON44" s="236"/>
      <c r="SOO44" s="236"/>
      <c r="SOP44" s="236"/>
      <c r="SOQ44" s="236"/>
      <c r="SOR44" s="236"/>
      <c r="SOS44" s="236"/>
      <c r="SOT44" s="236"/>
      <c r="SOU44" s="236"/>
      <c r="SOV44" s="236"/>
      <c r="SOW44" s="236"/>
      <c r="SOX44" s="236"/>
      <c r="SOY44" s="236"/>
      <c r="SOZ44" s="236"/>
      <c r="SPA44" s="236"/>
      <c r="SPB44" s="236"/>
      <c r="SPC44" s="236"/>
      <c r="SPD44" s="236"/>
      <c r="SPE44" s="236"/>
      <c r="SPF44" s="236"/>
      <c r="SPG44" s="236"/>
      <c r="SPH44" s="236"/>
      <c r="SPI44" s="236"/>
      <c r="SPJ44" s="236"/>
      <c r="SPK44" s="236"/>
      <c r="SPL44" s="236"/>
      <c r="SPM44" s="236"/>
      <c r="SPN44" s="236"/>
      <c r="SPO44" s="236"/>
      <c r="SPP44" s="236"/>
      <c r="SPQ44" s="236"/>
      <c r="SPR44" s="236"/>
      <c r="SPS44" s="236"/>
      <c r="SPT44" s="236"/>
      <c r="SPU44" s="236"/>
      <c r="SPV44" s="236"/>
      <c r="SPW44" s="236"/>
      <c r="SPX44" s="236"/>
      <c r="SPY44" s="236"/>
      <c r="SPZ44" s="236"/>
      <c r="SQA44" s="236"/>
      <c r="SQB44" s="236"/>
      <c r="SQC44" s="236"/>
      <c r="SQD44" s="236"/>
      <c r="SQE44" s="236"/>
      <c r="SQF44" s="236"/>
      <c r="SQG44" s="236"/>
      <c r="SQH44" s="236"/>
      <c r="SQI44" s="236"/>
      <c r="SQJ44" s="236"/>
      <c r="SQK44" s="236"/>
      <c r="SQL44" s="236"/>
      <c r="SQM44" s="236"/>
      <c r="SQN44" s="236"/>
      <c r="SQO44" s="236"/>
      <c r="SQP44" s="236"/>
      <c r="SQQ44" s="236"/>
      <c r="SQR44" s="236"/>
      <c r="SQS44" s="236"/>
      <c r="SQT44" s="236"/>
      <c r="SQU44" s="236"/>
      <c r="SQV44" s="236"/>
      <c r="SQW44" s="236"/>
      <c r="SQX44" s="236"/>
      <c r="SQY44" s="236"/>
      <c r="SQZ44" s="236"/>
      <c r="SRA44" s="236"/>
      <c r="SRB44" s="236"/>
      <c r="SRC44" s="236"/>
      <c r="SRD44" s="236"/>
      <c r="SRE44" s="236"/>
      <c r="SRF44" s="236"/>
      <c r="SRG44" s="236"/>
      <c r="SRH44" s="236"/>
      <c r="SRI44" s="236"/>
      <c r="SRJ44" s="236"/>
      <c r="SRK44" s="236"/>
      <c r="SRL44" s="236"/>
      <c r="SRM44" s="236"/>
      <c r="SRN44" s="236"/>
      <c r="SRO44" s="236"/>
      <c r="SRP44" s="236"/>
      <c r="SRQ44" s="236"/>
      <c r="SRR44" s="236"/>
      <c r="SRS44" s="236"/>
      <c r="SRT44" s="236"/>
      <c r="SRU44" s="236"/>
      <c r="SRV44" s="236"/>
      <c r="SRW44" s="236"/>
      <c r="SRX44" s="236"/>
      <c r="SRY44" s="236"/>
      <c r="SRZ44" s="236"/>
      <c r="SSA44" s="236"/>
      <c r="SSB44" s="236"/>
      <c r="SSC44" s="236"/>
      <c r="SSD44" s="236"/>
      <c r="SSE44" s="236"/>
      <c r="SSF44" s="236"/>
      <c r="SSG44" s="236"/>
      <c r="SSH44" s="236"/>
      <c r="SSI44" s="236"/>
      <c r="SSJ44" s="236"/>
      <c r="SSK44" s="236"/>
      <c r="SSL44" s="236"/>
      <c r="SSM44" s="236"/>
      <c r="SSN44" s="236"/>
      <c r="SSO44" s="236"/>
      <c r="SSP44" s="236"/>
      <c r="SSQ44" s="236"/>
      <c r="SSR44" s="236"/>
      <c r="SSS44" s="236"/>
      <c r="SST44" s="236"/>
      <c r="SSU44" s="236"/>
      <c r="SSV44" s="236"/>
      <c r="SSW44" s="236"/>
      <c r="SSX44" s="236"/>
      <c r="SSY44" s="236"/>
      <c r="SSZ44" s="236"/>
      <c r="STA44" s="236"/>
      <c r="STB44" s="236"/>
      <c r="STC44" s="236"/>
      <c r="STD44" s="236"/>
      <c r="STE44" s="236"/>
      <c r="STF44" s="236"/>
      <c r="STG44" s="236"/>
      <c r="STH44" s="236"/>
      <c r="STI44" s="236"/>
      <c r="STJ44" s="236"/>
      <c r="STK44" s="236"/>
      <c r="STL44" s="236"/>
      <c r="STM44" s="236"/>
      <c r="STN44" s="236"/>
      <c r="STO44" s="236"/>
      <c r="STP44" s="236"/>
      <c r="STQ44" s="236"/>
      <c r="STR44" s="236"/>
      <c r="STS44" s="236"/>
      <c r="STT44" s="236"/>
      <c r="STU44" s="236"/>
      <c r="STV44" s="236"/>
      <c r="STW44" s="236"/>
      <c r="STX44" s="236"/>
      <c r="STY44" s="236"/>
      <c r="STZ44" s="236"/>
      <c r="SUA44" s="236"/>
      <c r="SUB44" s="236"/>
      <c r="SUC44" s="236"/>
      <c r="SUD44" s="236"/>
      <c r="SUE44" s="236"/>
      <c r="SUF44" s="236"/>
      <c r="SUG44" s="236"/>
      <c r="SUH44" s="236"/>
      <c r="SUI44" s="236"/>
      <c r="SUJ44" s="236"/>
      <c r="SUK44" s="236"/>
      <c r="SUL44" s="236"/>
      <c r="SUM44" s="236"/>
      <c r="SUN44" s="236"/>
      <c r="SUO44" s="236"/>
      <c r="SUP44" s="236"/>
      <c r="SUQ44" s="236"/>
      <c r="SUR44" s="236"/>
      <c r="SUS44" s="236"/>
      <c r="SUT44" s="236"/>
      <c r="SUU44" s="236"/>
      <c r="SUV44" s="236"/>
      <c r="SUW44" s="236"/>
      <c r="SUX44" s="236"/>
      <c r="SUY44" s="236"/>
      <c r="SUZ44" s="236"/>
      <c r="SVA44" s="236"/>
      <c r="SVB44" s="236"/>
      <c r="SVC44" s="236"/>
      <c r="SVD44" s="236"/>
      <c r="SVE44" s="236"/>
      <c r="SVF44" s="236"/>
      <c r="SVG44" s="236"/>
      <c r="SVH44" s="236"/>
      <c r="SVI44" s="236"/>
      <c r="SVJ44" s="236"/>
      <c r="SVK44" s="236"/>
      <c r="SVL44" s="236"/>
      <c r="SVM44" s="236"/>
      <c r="SVN44" s="236"/>
      <c r="SVO44" s="236"/>
      <c r="SVP44" s="236"/>
      <c r="SVQ44" s="236"/>
      <c r="SVR44" s="236"/>
      <c r="SVS44" s="236"/>
      <c r="SVT44" s="236"/>
      <c r="SVU44" s="236"/>
      <c r="SVV44" s="236"/>
      <c r="SVW44" s="236"/>
      <c r="SVX44" s="236"/>
      <c r="SVY44" s="236"/>
      <c r="SVZ44" s="236"/>
      <c r="SWA44" s="236"/>
      <c r="SWB44" s="236"/>
      <c r="SWC44" s="236"/>
      <c r="SWD44" s="236"/>
      <c r="SWE44" s="236"/>
      <c r="SWF44" s="236"/>
      <c r="SWG44" s="236"/>
      <c r="SWH44" s="236"/>
      <c r="SWI44" s="236"/>
      <c r="SWJ44" s="236"/>
      <c r="SWK44" s="236"/>
      <c r="SWL44" s="236"/>
      <c r="SWM44" s="236"/>
      <c r="SWN44" s="236"/>
      <c r="SWO44" s="236"/>
      <c r="SWP44" s="236"/>
      <c r="SWQ44" s="236"/>
      <c r="SWR44" s="236"/>
      <c r="SWS44" s="236"/>
      <c r="SWT44" s="236"/>
      <c r="SWU44" s="236"/>
      <c r="SWV44" s="236"/>
      <c r="SWW44" s="236"/>
      <c r="SWX44" s="236"/>
      <c r="SWY44" s="236"/>
      <c r="SWZ44" s="236"/>
      <c r="SXA44" s="236"/>
      <c r="SXB44" s="236"/>
      <c r="SXC44" s="236"/>
      <c r="SXD44" s="236"/>
      <c r="SXE44" s="236"/>
      <c r="SXF44" s="236"/>
      <c r="SXG44" s="236"/>
      <c r="SXH44" s="236"/>
      <c r="SXI44" s="236"/>
      <c r="SXJ44" s="236"/>
      <c r="SXK44" s="236"/>
      <c r="SXL44" s="236"/>
      <c r="SXM44" s="236"/>
      <c r="SXN44" s="236"/>
      <c r="SXO44" s="236"/>
      <c r="SXP44" s="236"/>
      <c r="SXQ44" s="236"/>
      <c r="SXR44" s="236"/>
      <c r="SXS44" s="236"/>
      <c r="SXT44" s="236"/>
      <c r="SXU44" s="236"/>
      <c r="SXV44" s="236"/>
      <c r="SXW44" s="236"/>
      <c r="SXX44" s="236"/>
      <c r="SXY44" s="236"/>
      <c r="SXZ44" s="236"/>
      <c r="SYA44" s="236"/>
      <c r="SYB44" s="236"/>
      <c r="SYC44" s="236"/>
      <c r="SYD44" s="236"/>
      <c r="SYE44" s="236"/>
      <c r="SYF44" s="236"/>
      <c r="SYG44" s="236"/>
      <c r="SYH44" s="236"/>
      <c r="SYI44" s="236"/>
      <c r="SYJ44" s="236"/>
      <c r="SYK44" s="236"/>
      <c r="SYL44" s="236"/>
      <c r="SYM44" s="236"/>
      <c r="SYN44" s="236"/>
      <c r="SYO44" s="236"/>
      <c r="SYP44" s="236"/>
      <c r="SYQ44" s="236"/>
      <c r="SYR44" s="236"/>
      <c r="SYS44" s="236"/>
      <c r="SYT44" s="236"/>
      <c r="SYU44" s="236"/>
      <c r="SYV44" s="236"/>
      <c r="SYW44" s="236"/>
      <c r="SYX44" s="236"/>
      <c r="SYY44" s="236"/>
      <c r="SYZ44" s="236"/>
      <c r="SZA44" s="236"/>
      <c r="SZB44" s="236"/>
      <c r="SZC44" s="236"/>
      <c r="SZD44" s="236"/>
      <c r="SZE44" s="236"/>
      <c r="SZF44" s="236"/>
      <c r="SZG44" s="236"/>
      <c r="SZH44" s="236"/>
      <c r="SZI44" s="236"/>
      <c r="SZJ44" s="236"/>
      <c r="SZK44" s="236"/>
      <c r="SZL44" s="236"/>
      <c r="SZM44" s="236"/>
      <c r="SZN44" s="236"/>
      <c r="SZO44" s="236"/>
      <c r="SZP44" s="236"/>
      <c r="SZQ44" s="236"/>
      <c r="SZR44" s="236"/>
      <c r="SZS44" s="236"/>
      <c r="SZT44" s="236"/>
      <c r="SZU44" s="236"/>
      <c r="SZV44" s="236"/>
      <c r="SZW44" s="236"/>
      <c r="SZX44" s="236"/>
      <c r="SZY44" s="236"/>
      <c r="SZZ44" s="236"/>
      <c r="TAA44" s="236"/>
      <c r="TAB44" s="236"/>
      <c r="TAC44" s="236"/>
      <c r="TAD44" s="236"/>
      <c r="TAE44" s="236"/>
      <c r="TAF44" s="236"/>
      <c r="TAG44" s="236"/>
      <c r="TAH44" s="236"/>
      <c r="TAI44" s="236"/>
      <c r="TAJ44" s="236"/>
      <c r="TAK44" s="236"/>
      <c r="TAL44" s="236"/>
      <c r="TAM44" s="236"/>
      <c r="TAN44" s="236"/>
      <c r="TAO44" s="236"/>
      <c r="TAP44" s="236"/>
      <c r="TAQ44" s="236"/>
      <c r="TAR44" s="236"/>
      <c r="TAS44" s="236"/>
      <c r="TAT44" s="236"/>
      <c r="TAU44" s="236"/>
      <c r="TAV44" s="236"/>
      <c r="TAW44" s="236"/>
      <c r="TAX44" s="236"/>
      <c r="TAY44" s="236"/>
      <c r="TAZ44" s="236"/>
      <c r="TBA44" s="236"/>
      <c r="TBB44" s="236"/>
      <c r="TBC44" s="236"/>
      <c r="TBD44" s="236"/>
      <c r="TBE44" s="236"/>
      <c r="TBF44" s="236"/>
      <c r="TBG44" s="236"/>
      <c r="TBH44" s="236"/>
      <c r="TBI44" s="236"/>
      <c r="TBJ44" s="236"/>
      <c r="TBK44" s="236"/>
      <c r="TBL44" s="236"/>
      <c r="TBM44" s="236"/>
      <c r="TBN44" s="236"/>
      <c r="TBO44" s="236"/>
      <c r="TBP44" s="236"/>
      <c r="TBQ44" s="236"/>
      <c r="TBR44" s="236"/>
      <c r="TBS44" s="236"/>
      <c r="TBT44" s="236"/>
      <c r="TBU44" s="236"/>
      <c r="TBV44" s="236"/>
      <c r="TBW44" s="236"/>
      <c r="TBX44" s="236"/>
      <c r="TBY44" s="236"/>
      <c r="TBZ44" s="236"/>
      <c r="TCA44" s="236"/>
      <c r="TCB44" s="236"/>
      <c r="TCC44" s="236"/>
      <c r="TCD44" s="236"/>
      <c r="TCE44" s="236"/>
      <c r="TCF44" s="236"/>
      <c r="TCG44" s="236"/>
      <c r="TCH44" s="236"/>
      <c r="TCI44" s="236"/>
      <c r="TCJ44" s="236"/>
      <c r="TCK44" s="236"/>
      <c r="TCL44" s="236"/>
      <c r="TCM44" s="236"/>
      <c r="TCN44" s="236"/>
      <c r="TCO44" s="236"/>
      <c r="TCP44" s="236"/>
      <c r="TCQ44" s="236"/>
      <c r="TCR44" s="236"/>
      <c r="TCS44" s="236"/>
      <c r="TCT44" s="236"/>
      <c r="TCU44" s="236"/>
      <c r="TCV44" s="236"/>
      <c r="TCW44" s="236"/>
      <c r="TCX44" s="236"/>
      <c r="TCY44" s="236"/>
      <c r="TCZ44" s="236"/>
      <c r="TDA44" s="236"/>
      <c r="TDB44" s="236"/>
      <c r="TDC44" s="236"/>
      <c r="TDD44" s="236"/>
      <c r="TDE44" s="236"/>
      <c r="TDF44" s="236"/>
      <c r="TDG44" s="236"/>
      <c r="TDH44" s="236"/>
      <c r="TDI44" s="236"/>
      <c r="TDJ44" s="236"/>
      <c r="TDK44" s="236"/>
      <c r="TDL44" s="236"/>
      <c r="TDM44" s="236"/>
      <c r="TDN44" s="236"/>
      <c r="TDO44" s="236"/>
      <c r="TDP44" s="236"/>
      <c r="TDQ44" s="236"/>
      <c r="TDR44" s="236"/>
      <c r="TDS44" s="236"/>
      <c r="TDT44" s="236"/>
      <c r="TDU44" s="236"/>
      <c r="TDV44" s="236"/>
      <c r="TDW44" s="236"/>
      <c r="TDX44" s="236"/>
      <c r="TDY44" s="236"/>
      <c r="TDZ44" s="236"/>
      <c r="TEA44" s="236"/>
      <c r="TEB44" s="236"/>
      <c r="TEC44" s="236"/>
      <c r="TED44" s="236"/>
      <c r="TEE44" s="236"/>
      <c r="TEF44" s="236"/>
      <c r="TEG44" s="236"/>
      <c r="TEH44" s="236"/>
      <c r="TEI44" s="236"/>
      <c r="TEJ44" s="236"/>
      <c r="TEK44" s="236"/>
      <c r="TEL44" s="236"/>
      <c r="TEM44" s="236"/>
      <c r="TEN44" s="236"/>
      <c r="TEO44" s="236"/>
      <c r="TEP44" s="236"/>
      <c r="TEQ44" s="236"/>
      <c r="TER44" s="236"/>
      <c r="TES44" s="236"/>
      <c r="TET44" s="236"/>
      <c r="TEU44" s="236"/>
      <c r="TEV44" s="236"/>
      <c r="TEW44" s="236"/>
      <c r="TEX44" s="236"/>
      <c r="TEY44" s="236"/>
      <c r="TEZ44" s="236"/>
      <c r="TFA44" s="236"/>
      <c r="TFB44" s="236"/>
      <c r="TFC44" s="236"/>
      <c r="TFD44" s="236"/>
      <c r="TFE44" s="236"/>
      <c r="TFF44" s="236"/>
      <c r="TFG44" s="236"/>
      <c r="TFH44" s="236"/>
      <c r="TFI44" s="236"/>
      <c r="TFJ44" s="236"/>
      <c r="TFK44" s="236"/>
      <c r="TFL44" s="236"/>
      <c r="TFM44" s="236"/>
      <c r="TFN44" s="236"/>
      <c r="TFO44" s="236"/>
      <c r="TFP44" s="236"/>
      <c r="TFQ44" s="236"/>
      <c r="TFR44" s="236"/>
      <c r="TFS44" s="236"/>
      <c r="TFT44" s="236"/>
      <c r="TFU44" s="236"/>
      <c r="TFV44" s="236"/>
      <c r="TFW44" s="236"/>
      <c r="TFX44" s="236"/>
      <c r="TFY44" s="236"/>
      <c r="TFZ44" s="236"/>
      <c r="TGA44" s="236"/>
      <c r="TGB44" s="236"/>
      <c r="TGC44" s="236"/>
      <c r="TGD44" s="236"/>
      <c r="TGE44" s="236"/>
      <c r="TGF44" s="236"/>
      <c r="TGG44" s="236"/>
      <c r="TGH44" s="236"/>
      <c r="TGI44" s="236"/>
      <c r="TGJ44" s="236"/>
      <c r="TGK44" s="236"/>
      <c r="TGL44" s="236"/>
      <c r="TGM44" s="236"/>
      <c r="TGN44" s="236"/>
      <c r="TGO44" s="236"/>
      <c r="TGP44" s="236"/>
      <c r="TGQ44" s="236"/>
      <c r="TGR44" s="236"/>
      <c r="TGS44" s="236"/>
      <c r="TGT44" s="236"/>
      <c r="TGU44" s="236"/>
      <c r="TGV44" s="236"/>
      <c r="TGW44" s="236"/>
      <c r="TGX44" s="236"/>
      <c r="TGY44" s="236"/>
      <c r="TGZ44" s="236"/>
      <c r="THA44" s="236"/>
      <c r="THB44" s="236"/>
      <c r="THC44" s="236"/>
      <c r="THD44" s="236"/>
      <c r="THE44" s="236"/>
      <c r="THF44" s="236"/>
      <c r="THG44" s="236"/>
      <c r="THH44" s="236"/>
      <c r="THI44" s="236"/>
      <c r="THJ44" s="236"/>
      <c r="THK44" s="236"/>
      <c r="THL44" s="236"/>
      <c r="THM44" s="236"/>
      <c r="THN44" s="236"/>
      <c r="THO44" s="236"/>
      <c r="THP44" s="236"/>
      <c r="THQ44" s="236"/>
      <c r="THR44" s="236"/>
      <c r="THS44" s="236"/>
      <c r="THT44" s="236"/>
      <c r="THU44" s="236"/>
      <c r="THV44" s="236"/>
      <c r="THW44" s="236"/>
      <c r="THX44" s="236"/>
      <c r="THY44" s="236"/>
      <c r="THZ44" s="236"/>
      <c r="TIA44" s="236"/>
      <c r="TIB44" s="236"/>
      <c r="TIC44" s="236"/>
      <c r="TID44" s="236"/>
      <c r="TIE44" s="236"/>
      <c r="TIF44" s="236"/>
      <c r="TIG44" s="236"/>
      <c r="TIH44" s="236"/>
      <c r="TII44" s="236"/>
      <c r="TIJ44" s="236"/>
      <c r="TIK44" s="236"/>
      <c r="TIL44" s="236"/>
      <c r="TIM44" s="236"/>
      <c r="TIN44" s="236"/>
      <c r="TIO44" s="236"/>
      <c r="TIP44" s="236"/>
      <c r="TIQ44" s="236"/>
      <c r="TIR44" s="236"/>
      <c r="TIS44" s="236"/>
      <c r="TIT44" s="236"/>
      <c r="TIU44" s="236"/>
      <c r="TIV44" s="236"/>
      <c r="TIW44" s="236"/>
      <c r="TIX44" s="236"/>
      <c r="TIY44" s="236"/>
      <c r="TIZ44" s="236"/>
      <c r="TJA44" s="236"/>
      <c r="TJB44" s="236"/>
      <c r="TJC44" s="236"/>
      <c r="TJD44" s="236"/>
      <c r="TJE44" s="236"/>
      <c r="TJF44" s="236"/>
      <c r="TJG44" s="236"/>
      <c r="TJH44" s="236"/>
      <c r="TJI44" s="236"/>
      <c r="TJJ44" s="236"/>
      <c r="TJK44" s="236"/>
      <c r="TJL44" s="236"/>
      <c r="TJM44" s="236"/>
      <c r="TJN44" s="236"/>
      <c r="TJO44" s="236"/>
      <c r="TJP44" s="236"/>
      <c r="TJQ44" s="236"/>
      <c r="TJR44" s="236"/>
      <c r="TJS44" s="236"/>
      <c r="TJT44" s="236"/>
      <c r="TJU44" s="236"/>
      <c r="TJV44" s="236"/>
      <c r="TJW44" s="236"/>
      <c r="TJX44" s="236"/>
      <c r="TJY44" s="236"/>
      <c r="TJZ44" s="236"/>
      <c r="TKA44" s="236"/>
      <c r="TKB44" s="236"/>
      <c r="TKC44" s="236"/>
      <c r="TKD44" s="236"/>
      <c r="TKE44" s="236"/>
      <c r="TKF44" s="236"/>
      <c r="TKG44" s="236"/>
      <c r="TKH44" s="236"/>
      <c r="TKI44" s="236"/>
      <c r="TKJ44" s="236"/>
      <c r="TKK44" s="236"/>
      <c r="TKL44" s="236"/>
      <c r="TKM44" s="236"/>
      <c r="TKN44" s="236"/>
      <c r="TKO44" s="236"/>
      <c r="TKP44" s="236"/>
      <c r="TKQ44" s="236"/>
      <c r="TKR44" s="236"/>
      <c r="TKS44" s="236"/>
      <c r="TKT44" s="236"/>
      <c r="TKU44" s="236"/>
      <c r="TKV44" s="236"/>
      <c r="TKW44" s="236"/>
      <c r="TKX44" s="236"/>
      <c r="TKY44" s="236"/>
      <c r="TKZ44" s="236"/>
      <c r="TLA44" s="236"/>
      <c r="TLB44" s="236"/>
      <c r="TLC44" s="236"/>
      <c r="TLD44" s="236"/>
      <c r="TLE44" s="236"/>
      <c r="TLF44" s="236"/>
      <c r="TLG44" s="236"/>
      <c r="TLH44" s="236"/>
      <c r="TLI44" s="236"/>
      <c r="TLJ44" s="236"/>
      <c r="TLK44" s="236"/>
      <c r="TLL44" s="236"/>
      <c r="TLM44" s="236"/>
      <c r="TLN44" s="236"/>
      <c r="TLO44" s="236"/>
      <c r="TLP44" s="236"/>
      <c r="TLQ44" s="236"/>
      <c r="TLR44" s="236"/>
      <c r="TLS44" s="236"/>
      <c r="TLT44" s="236"/>
      <c r="TLU44" s="236"/>
      <c r="TLV44" s="236"/>
      <c r="TLW44" s="236"/>
      <c r="TLX44" s="236"/>
      <c r="TLY44" s="236"/>
      <c r="TLZ44" s="236"/>
      <c r="TMA44" s="236"/>
      <c r="TMB44" s="236"/>
      <c r="TMC44" s="236"/>
      <c r="TMD44" s="236"/>
      <c r="TME44" s="236"/>
      <c r="TMF44" s="236"/>
      <c r="TMG44" s="236"/>
      <c r="TMH44" s="236"/>
      <c r="TMI44" s="236"/>
      <c r="TMJ44" s="236"/>
      <c r="TMK44" s="236"/>
      <c r="TML44" s="236"/>
      <c r="TMM44" s="236"/>
      <c r="TMN44" s="236"/>
      <c r="TMO44" s="236"/>
      <c r="TMP44" s="236"/>
      <c r="TMQ44" s="236"/>
      <c r="TMR44" s="236"/>
      <c r="TMS44" s="236"/>
      <c r="TMT44" s="236"/>
      <c r="TMU44" s="236"/>
      <c r="TMV44" s="236"/>
      <c r="TMW44" s="236"/>
      <c r="TMX44" s="236"/>
      <c r="TMY44" s="236"/>
      <c r="TMZ44" s="236"/>
      <c r="TNA44" s="236"/>
      <c r="TNB44" s="236"/>
      <c r="TNC44" s="236"/>
      <c r="TND44" s="236"/>
      <c r="TNE44" s="236"/>
      <c r="TNF44" s="236"/>
      <c r="TNG44" s="236"/>
      <c r="TNH44" s="236"/>
      <c r="TNI44" s="236"/>
      <c r="TNJ44" s="236"/>
      <c r="TNK44" s="236"/>
      <c r="TNL44" s="236"/>
      <c r="TNM44" s="236"/>
      <c r="TNN44" s="236"/>
      <c r="TNO44" s="236"/>
      <c r="TNP44" s="236"/>
      <c r="TNQ44" s="236"/>
      <c r="TNR44" s="236"/>
      <c r="TNS44" s="236"/>
      <c r="TNT44" s="236"/>
      <c r="TNU44" s="236"/>
      <c r="TNV44" s="236"/>
      <c r="TNW44" s="236"/>
      <c r="TNX44" s="236"/>
      <c r="TNY44" s="236"/>
      <c r="TNZ44" s="236"/>
      <c r="TOA44" s="236"/>
      <c r="TOB44" s="236"/>
      <c r="TOC44" s="236"/>
      <c r="TOD44" s="236"/>
      <c r="TOE44" s="236"/>
      <c r="TOF44" s="236"/>
      <c r="TOG44" s="236"/>
      <c r="TOH44" s="236"/>
      <c r="TOI44" s="236"/>
      <c r="TOJ44" s="236"/>
      <c r="TOK44" s="236"/>
      <c r="TOL44" s="236"/>
      <c r="TOM44" s="236"/>
      <c r="TON44" s="236"/>
      <c r="TOO44" s="236"/>
      <c r="TOP44" s="236"/>
      <c r="TOQ44" s="236"/>
      <c r="TOR44" s="236"/>
      <c r="TOS44" s="236"/>
      <c r="TOT44" s="236"/>
      <c r="TOU44" s="236"/>
      <c r="TOV44" s="236"/>
      <c r="TOW44" s="236"/>
      <c r="TOX44" s="236"/>
      <c r="TOY44" s="236"/>
      <c r="TOZ44" s="236"/>
      <c r="TPA44" s="236"/>
      <c r="TPB44" s="236"/>
      <c r="TPC44" s="236"/>
      <c r="TPD44" s="236"/>
      <c r="TPE44" s="236"/>
      <c r="TPF44" s="236"/>
      <c r="TPG44" s="236"/>
      <c r="TPH44" s="236"/>
      <c r="TPI44" s="236"/>
      <c r="TPJ44" s="236"/>
      <c r="TPK44" s="236"/>
      <c r="TPL44" s="236"/>
      <c r="TPM44" s="236"/>
      <c r="TPN44" s="236"/>
      <c r="TPO44" s="236"/>
      <c r="TPP44" s="236"/>
      <c r="TPQ44" s="236"/>
      <c r="TPR44" s="236"/>
      <c r="TPS44" s="236"/>
      <c r="TPT44" s="236"/>
      <c r="TPU44" s="236"/>
      <c r="TPV44" s="236"/>
      <c r="TPW44" s="236"/>
      <c r="TPX44" s="236"/>
      <c r="TPY44" s="236"/>
      <c r="TPZ44" s="236"/>
      <c r="TQA44" s="236"/>
      <c r="TQB44" s="236"/>
      <c r="TQC44" s="236"/>
      <c r="TQD44" s="236"/>
      <c r="TQE44" s="236"/>
      <c r="TQF44" s="236"/>
      <c r="TQG44" s="236"/>
      <c r="TQH44" s="236"/>
      <c r="TQI44" s="236"/>
      <c r="TQJ44" s="236"/>
      <c r="TQK44" s="236"/>
      <c r="TQL44" s="236"/>
      <c r="TQM44" s="236"/>
      <c r="TQN44" s="236"/>
      <c r="TQO44" s="236"/>
      <c r="TQP44" s="236"/>
      <c r="TQQ44" s="236"/>
      <c r="TQR44" s="236"/>
      <c r="TQS44" s="236"/>
      <c r="TQT44" s="236"/>
      <c r="TQU44" s="236"/>
      <c r="TQV44" s="236"/>
      <c r="TQW44" s="236"/>
      <c r="TQX44" s="236"/>
      <c r="TQY44" s="236"/>
      <c r="TQZ44" s="236"/>
      <c r="TRA44" s="236"/>
      <c r="TRB44" s="236"/>
      <c r="TRC44" s="236"/>
      <c r="TRD44" s="236"/>
      <c r="TRE44" s="236"/>
      <c r="TRF44" s="236"/>
      <c r="TRG44" s="236"/>
      <c r="TRH44" s="236"/>
      <c r="TRI44" s="236"/>
      <c r="TRJ44" s="236"/>
      <c r="TRK44" s="236"/>
      <c r="TRL44" s="236"/>
      <c r="TRM44" s="236"/>
      <c r="TRN44" s="236"/>
      <c r="TRO44" s="236"/>
      <c r="TRP44" s="236"/>
      <c r="TRQ44" s="236"/>
      <c r="TRR44" s="236"/>
      <c r="TRS44" s="236"/>
      <c r="TRT44" s="236"/>
      <c r="TRU44" s="236"/>
      <c r="TRV44" s="236"/>
      <c r="TRW44" s="236"/>
      <c r="TRX44" s="236"/>
      <c r="TRY44" s="236"/>
      <c r="TRZ44" s="236"/>
      <c r="TSA44" s="236"/>
      <c r="TSB44" s="236"/>
      <c r="TSC44" s="236"/>
      <c r="TSD44" s="236"/>
      <c r="TSE44" s="236"/>
      <c r="TSF44" s="236"/>
      <c r="TSG44" s="236"/>
      <c r="TSH44" s="236"/>
      <c r="TSI44" s="236"/>
      <c r="TSJ44" s="236"/>
      <c r="TSK44" s="236"/>
      <c r="TSL44" s="236"/>
      <c r="TSM44" s="236"/>
      <c r="TSN44" s="236"/>
      <c r="TSO44" s="236"/>
      <c r="TSP44" s="236"/>
      <c r="TSQ44" s="236"/>
      <c r="TSR44" s="236"/>
      <c r="TSS44" s="236"/>
      <c r="TST44" s="236"/>
      <c r="TSU44" s="236"/>
      <c r="TSV44" s="236"/>
      <c r="TSW44" s="236"/>
      <c r="TSX44" s="236"/>
      <c r="TSY44" s="236"/>
      <c r="TSZ44" s="236"/>
      <c r="TTA44" s="236"/>
      <c r="TTB44" s="236"/>
      <c r="TTC44" s="236"/>
      <c r="TTD44" s="236"/>
      <c r="TTE44" s="236"/>
      <c r="TTF44" s="236"/>
      <c r="TTG44" s="236"/>
      <c r="TTH44" s="236"/>
      <c r="TTI44" s="236"/>
      <c r="TTJ44" s="236"/>
      <c r="TTK44" s="236"/>
      <c r="TTL44" s="236"/>
      <c r="TTM44" s="236"/>
      <c r="TTN44" s="236"/>
      <c r="TTO44" s="236"/>
      <c r="TTP44" s="236"/>
      <c r="TTQ44" s="236"/>
      <c r="TTR44" s="236"/>
      <c r="TTS44" s="236"/>
      <c r="TTT44" s="236"/>
      <c r="TTU44" s="236"/>
      <c r="TTV44" s="236"/>
      <c r="TTW44" s="236"/>
      <c r="TTX44" s="236"/>
      <c r="TTY44" s="236"/>
      <c r="TTZ44" s="236"/>
      <c r="TUA44" s="236"/>
      <c r="TUB44" s="236"/>
      <c r="TUC44" s="236"/>
      <c r="TUD44" s="236"/>
      <c r="TUE44" s="236"/>
      <c r="TUF44" s="236"/>
      <c r="TUG44" s="236"/>
      <c r="TUH44" s="236"/>
      <c r="TUI44" s="236"/>
      <c r="TUJ44" s="236"/>
      <c r="TUK44" s="236"/>
      <c r="TUL44" s="236"/>
      <c r="TUM44" s="236"/>
      <c r="TUN44" s="236"/>
      <c r="TUO44" s="236"/>
      <c r="TUP44" s="236"/>
      <c r="TUQ44" s="236"/>
      <c r="TUR44" s="236"/>
      <c r="TUS44" s="236"/>
      <c r="TUT44" s="236"/>
      <c r="TUU44" s="236"/>
      <c r="TUV44" s="236"/>
      <c r="TUW44" s="236"/>
      <c r="TUX44" s="236"/>
      <c r="TUY44" s="236"/>
      <c r="TUZ44" s="236"/>
      <c r="TVA44" s="236"/>
      <c r="TVB44" s="236"/>
      <c r="TVC44" s="236"/>
      <c r="TVD44" s="236"/>
      <c r="TVE44" s="236"/>
      <c r="TVF44" s="236"/>
      <c r="TVG44" s="236"/>
      <c r="TVH44" s="236"/>
      <c r="TVI44" s="236"/>
      <c r="TVJ44" s="236"/>
      <c r="TVK44" s="236"/>
      <c r="TVL44" s="236"/>
      <c r="TVM44" s="236"/>
      <c r="TVN44" s="236"/>
      <c r="TVO44" s="236"/>
      <c r="TVP44" s="236"/>
      <c r="TVQ44" s="236"/>
      <c r="TVR44" s="236"/>
      <c r="TVS44" s="236"/>
      <c r="TVT44" s="236"/>
      <c r="TVU44" s="236"/>
      <c r="TVV44" s="236"/>
      <c r="TVW44" s="236"/>
      <c r="TVX44" s="236"/>
      <c r="TVY44" s="236"/>
      <c r="TVZ44" s="236"/>
      <c r="TWA44" s="236"/>
      <c r="TWB44" s="236"/>
      <c r="TWC44" s="236"/>
      <c r="TWD44" s="236"/>
      <c r="TWE44" s="236"/>
      <c r="TWF44" s="236"/>
      <c r="TWG44" s="236"/>
      <c r="TWH44" s="236"/>
      <c r="TWI44" s="236"/>
      <c r="TWJ44" s="236"/>
      <c r="TWK44" s="236"/>
      <c r="TWL44" s="236"/>
      <c r="TWM44" s="236"/>
      <c r="TWN44" s="236"/>
      <c r="TWO44" s="236"/>
      <c r="TWP44" s="236"/>
      <c r="TWQ44" s="236"/>
      <c r="TWR44" s="236"/>
      <c r="TWS44" s="236"/>
      <c r="TWT44" s="236"/>
      <c r="TWU44" s="236"/>
      <c r="TWV44" s="236"/>
      <c r="TWW44" s="236"/>
      <c r="TWX44" s="236"/>
      <c r="TWY44" s="236"/>
      <c r="TWZ44" s="236"/>
      <c r="TXA44" s="236"/>
      <c r="TXB44" s="236"/>
      <c r="TXC44" s="236"/>
      <c r="TXD44" s="236"/>
      <c r="TXE44" s="236"/>
      <c r="TXF44" s="236"/>
      <c r="TXG44" s="236"/>
      <c r="TXH44" s="236"/>
      <c r="TXI44" s="236"/>
      <c r="TXJ44" s="236"/>
      <c r="TXK44" s="236"/>
      <c r="TXL44" s="236"/>
      <c r="TXM44" s="236"/>
      <c r="TXN44" s="236"/>
      <c r="TXO44" s="236"/>
      <c r="TXP44" s="236"/>
      <c r="TXQ44" s="236"/>
      <c r="TXR44" s="236"/>
      <c r="TXS44" s="236"/>
      <c r="TXT44" s="236"/>
      <c r="TXU44" s="236"/>
      <c r="TXV44" s="236"/>
      <c r="TXW44" s="236"/>
      <c r="TXX44" s="236"/>
      <c r="TXY44" s="236"/>
      <c r="TXZ44" s="236"/>
      <c r="TYA44" s="236"/>
      <c r="TYB44" s="236"/>
      <c r="TYC44" s="236"/>
      <c r="TYD44" s="236"/>
      <c r="TYE44" s="236"/>
      <c r="TYF44" s="236"/>
      <c r="TYG44" s="236"/>
      <c r="TYH44" s="236"/>
      <c r="TYI44" s="236"/>
      <c r="TYJ44" s="236"/>
      <c r="TYK44" s="236"/>
      <c r="TYL44" s="236"/>
      <c r="TYM44" s="236"/>
      <c r="TYN44" s="236"/>
      <c r="TYO44" s="236"/>
      <c r="TYP44" s="236"/>
      <c r="TYQ44" s="236"/>
      <c r="TYR44" s="236"/>
      <c r="TYS44" s="236"/>
      <c r="TYT44" s="236"/>
      <c r="TYU44" s="236"/>
      <c r="TYV44" s="236"/>
      <c r="TYW44" s="236"/>
      <c r="TYX44" s="236"/>
      <c r="TYY44" s="236"/>
      <c r="TYZ44" s="236"/>
      <c r="TZA44" s="236"/>
      <c r="TZB44" s="236"/>
      <c r="TZC44" s="236"/>
      <c r="TZD44" s="236"/>
      <c r="TZE44" s="236"/>
      <c r="TZF44" s="236"/>
      <c r="TZG44" s="236"/>
      <c r="TZH44" s="236"/>
      <c r="TZI44" s="236"/>
      <c r="TZJ44" s="236"/>
      <c r="TZK44" s="236"/>
      <c r="TZL44" s="236"/>
      <c r="TZM44" s="236"/>
      <c r="TZN44" s="236"/>
      <c r="TZO44" s="236"/>
      <c r="TZP44" s="236"/>
      <c r="TZQ44" s="236"/>
      <c r="TZR44" s="236"/>
      <c r="TZS44" s="236"/>
      <c r="TZT44" s="236"/>
      <c r="TZU44" s="236"/>
      <c r="TZV44" s="236"/>
      <c r="TZW44" s="236"/>
      <c r="TZX44" s="236"/>
      <c r="TZY44" s="236"/>
      <c r="TZZ44" s="236"/>
      <c r="UAA44" s="236"/>
      <c r="UAB44" s="236"/>
      <c r="UAC44" s="236"/>
      <c r="UAD44" s="236"/>
      <c r="UAE44" s="236"/>
      <c r="UAF44" s="236"/>
      <c r="UAG44" s="236"/>
      <c r="UAH44" s="236"/>
      <c r="UAI44" s="236"/>
      <c r="UAJ44" s="236"/>
      <c r="UAK44" s="236"/>
      <c r="UAL44" s="236"/>
      <c r="UAM44" s="236"/>
      <c r="UAN44" s="236"/>
      <c r="UAO44" s="236"/>
      <c r="UAP44" s="236"/>
      <c r="UAQ44" s="236"/>
      <c r="UAR44" s="236"/>
      <c r="UAS44" s="236"/>
      <c r="UAT44" s="236"/>
      <c r="UAU44" s="236"/>
      <c r="UAV44" s="236"/>
      <c r="UAW44" s="236"/>
      <c r="UAX44" s="236"/>
      <c r="UAY44" s="236"/>
      <c r="UAZ44" s="236"/>
      <c r="UBA44" s="236"/>
      <c r="UBB44" s="236"/>
      <c r="UBC44" s="236"/>
      <c r="UBD44" s="236"/>
      <c r="UBE44" s="236"/>
      <c r="UBF44" s="236"/>
      <c r="UBG44" s="236"/>
      <c r="UBH44" s="236"/>
      <c r="UBI44" s="236"/>
      <c r="UBJ44" s="236"/>
      <c r="UBK44" s="236"/>
      <c r="UBL44" s="236"/>
      <c r="UBM44" s="236"/>
      <c r="UBN44" s="236"/>
      <c r="UBO44" s="236"/>
      <c r="UBP44" s="236"/>
      <c r="UBQ44" s="236"/>
      <c r="UBR44" s="236"/>
      <c r="UBS44" s="236"/>
      <c r="UBT44" s="236"/>
      <c r="UBU44" s="236"/>
      <c r="UBV44" s="236"/>
      <c r="UBW44" s="236"/>
      <c r="UBX44" s="236"/>
      <c r="UBY44" s="236"/>
      <c r="UBZ44" s="236"/>
      <c r="UCA44" s="236"/>
      <c r="UCB44" s="236"/>
      <c r="UCC44" s="236"/>
      <c r="UCD44" s="236"/>
      <c r="UCE44" s="236"/>
      <c r="UCF44" s="236"/>
      <c r="UCG44" s="236"/>
      <c r="UCH44" s="236"/>
      <c r="UCI44" s="236"/>
      <c r="UCJ44" s="236"/>
      <c r="UCK44" s="236"/>
      <c r="UCL44" s="236"/>
      <c r="UCM44" s="236"/>
      <c r="UCN44" s="236"/>
      <c r="UCO44" s="236"/>
      <c r="UCP44" s="236"/>
      <c r="UCQ44" s="236"/>
      <c r="UCR44" s="236"/>
      <c r="UCS44" s="236"/>
      <c r="UCT44" s="236"/>
      <c r="UCU44" s="236"/>
      <c r="UCV44" s="236"/>
      <c r="UCW44" s="236"/>
      <c r="UCX44" s="236"/>
      <c r="UCY44" s="236"/>
      <c r="UCZ44" s="236"/>
      <c r="UDA44" s="236"/>
      <c r="UDB44" s="236"/>
      <c r="UDC44" s="236"/>
      <c r="UDD44" s="236"/>
      <c r="UDE44" s="236"/>
      <c r="UDF44" s="236"/>
      <c r="UDG44" s="236"/>
      <c r="UDH44" s="236"/>
      <c r="UDI44" s="236"/>
      <c r="UDJ44" s="236"/>
      <c r="UDK44" s="236"/>
      <c r="UDL44" s="236"/>
      <c r="UDM44" s="236"/>
      <c r="UDN44" s="236"/>
      <c r="UDO44" s="236"/>
      <c r="UDP44" s="236"/>
      <c r="UDQ44" s="236"/>
      <c r="UDR44" s="236"/>
      <c r="UDS44" s="236"/>
      <c r="UDT44" s="236"/>
      <c r="UDU44" s="236"/>
      <c r="UDV44" s="236"/>
      <c r="UDW44" s="236"/>
      <c r="UDX44" s="236"/>
      <c r="UDY44" s="236"/>
      <c r="UDZ44" s="236"/>
      <c r="UEA44" s="236"/>
      <c r="UEB44" s="236"/>
      <c r="UEC44" s="236"/>
      <c r="UED44" s="236"/>
      <c r="UEE44" s="236"/>
      <c r="UEF44" s="236"/>
      <c r="UEG44" s="236"/>
      <c r="UEH44" s="236"/>
      <c r="UEI44" s="236"/>
      <c r="UEJ44" s="236"/>
      <c r="UEK44" s="236"/>
      <c r="UEL44" s="236"/>
      <c r="UEM44" s="236"/>
      <c r="UEN44" s="236"/>
      <c r="UEO44" s="236"/>
      <c r="UEP44" s="236"/>
      <c r="UEQ44" s="236"/>
      <c r="UER44" s="236"/>
      <c r="UES44" s="236"/>
      <c r="UET44" s="236"/>
      <c r="UEU44" s="236"/>
      <c r="UEV44" s="236"/>
      <c r="UEW44" s="236"/>
      <c r="UEX44" s="236"/>
      <c r="UEY44" s="236"/>
      <c r="UEZ44" s="236"/>
      <c r="UFA44" s="236"/>
      <c r="UFB44" s="236"/>
      <c r="UFC44" s="236"/>
      <c r="UFD44" s="236"/>
      <c r="UFE44" s="236"/>
      <c r="UFF44" s="236"/>
      <c r="UFG44" s="236"/>
      <c r="UFH44" s="236"/>
      <c r="UFI44" s="236"/>
      <c r="UFJ44" s="236"/>
      <c r="UFK44" s="236"/>
      <c r="UFL44" s="236"/>
      <c r="UFM44" s="236"/>
      <c r="UFN44" s="236"/>
      <c r="UFO44" s="236"/>
      <c r="UFP44" s="236"/>
      <c r="UFQ44" s="236"/>
      <c r="UFR44" s="236"/>
      <c r="UFS44" s="236"/>
      <c r="UFT44" s="236"/>
      <c r="UFU44" s="236"/>
      <c r="UFV44" s="236"/>
      <c r="UFW44" s="236"/>
      <c r="UFX44" s="236"/>
      <c r="UFY44" s="236"/>
      <c r="UFZ44" s="236"/>
      <c r="UGA44" s="236"/>
      <c r="UGB44" s="236"/>
      <c r="UGC44" s="236"/>
      <c r="UGD44" s="236"/>
      <c r="UGE44" s="236"/>
      <c r="UGF44" s="236"/>
      <c r="UGG44" s="236"/>
      <c r="UGH44" s="236"/>
      <c r="UGI44" s="236"/>
      <c r="UGJ44" s="236"/>
      <c r="UGK44" s="236"/>
      <c r="UGL44" s="236"/>
      <c r="UGM44" s="236"/>
      <c r="UGN44" s="236"/>
      <c r="UGO44" s="236"/>
      <c r="UGP44" s="236"/>
      <c r="UGQ44" s="236"/>
      <c r="UGR44" s="236"/>
      <c r="UGS44" s="236"/>
      <c r="UGT44" s="236"/>
      <c r="UGU44" s="236"/>
      <c r="UGV44" s="236"/>
      <c r="UGW44" s="236"/>
      <c r="UGX44" s="236"/>
      <c r="UGY44" s="236"/>
      <c r="UGZ44" s="236"/>
      <c r="UHA44" s="236"/>
      <c r="UHB44" s="236"/>
      <c r="UHC44" s="236"/>
      <c r="UHD44" s="236"/>
      <c r="UHE44" s="236"/>
      <c r="UHF44" s="236"/>
      <c r="UHG44" s="236"/>
      <c r="UHH44" s="236"/>
      <c r="UHI44" s="236"/>
      <c r="UHJ44" s="236"/>
      <c r="UHK44" s="236"/>
      <c r="UHL44" s="236"/>
      <c r="UHM44" s="236"/>
      <c r="UHN44" s="236"/>
      <c r="UHO44" s="236"/>
      <c r="UHP44" s="236"/>
      <c r="UHQ44" s="236"/>
      <c r="UHR44" s="236"/>
      <c r="UHS44" s="236"/>
      <c r="UHT44" s="236"/>
      <c r="UHU44" s="236"/>
      <c r="UHV44" s="236"/>
      <c r="UHW44" s="236"/>
      <c r="UHX44" s="236"/>
      <c r="UHY44" s="236"/>
      <c r="UHZ44" s="236"/>
      <c r="UIA44" s="236"/>
      <c r="UIB44" s="236"/>
      <c r="UIC44" s="236"/>
      <c r="UID44" s="236"/>
      <c r="UIE44" s="236"/>
      <c r="UIF44" s="236"/>
      <c r="UIG44" s="236"/>
      <c r="UIH44" s="236"/>
      <c r="UII44" s="236"/>
      <c r="UIJ44" s="236"/>
      <c r="UIK44" s="236"/>
      <c r="UIL44" s="236"/>
      <c r="UIM44" s="236"/>
      <c r="UIN44" s="236"/>
      <c r="UIO44" s="236"/>
      <c r="UIP44" s="236"/>
      <c r="UIQ44" s="236"/>
      <c r="UIR44" s="236"/>
      <c r="UIS44" s="236"/>
      <c r="UIT44" s="236"/>
      <c r="UIU44" s="236"/>
      <c r="UIV44" s="236"/>
      <c r="UIW44" s="236"/>
      <c r="UIX44" s="236"/>
      <c r="UIY44" s="236"/>
      <c r="UIZ44" s="236"/>
      <c r="UJA44" s="236"/>
      <c r="UJB44" s="236"/>
      <c r="UJC44" s="236"/>
      <c r="UJD44" s="236"/>
      <c r="UJE44" s="236"/>
      <c r="UJF44" s="236"/>
      <c r="UJG44" s="236"/>
      <c r="UJH44" s="236"/>
      <c r="UJI44" s="236"/>
      <c r="UJJ44" s="236"/>
      <c r="UJK44" s="236"/>
      <c r="UJL44" s="236"/>
      <c r="UJM44" s="236"/>
      <c r="UJN44" s="236"/>
      <c r="UJO44" s="236"/>
      <c r="UJP44" s="236"/>
      <c r="UJQ44" s="236"/>
      <c r="UJR44" s="236"/>
      <c r="UJS44" s="236"/>
      <c r="UJT44" s="236"/>
      <c r="UJU44" s="236"/>
      <c r="UJV44" s="236"/>
      <c r="UJW44" s="236"/>
      <c r="UJX44" s="236"/>
      <c r="UJY44" s="236"/>
      <c r="UJZ44" s="236"/>
      <c r="UKA44" s="236"/>
      <c r="UKB44" s="236"/>
      <c r="UKC44" s="236"/>
      <c r="UKD44" s="236"/>
      <c r="UKE44" s="236"/>
      <c r="UKF44" s="236"/>
      <c r="UKG44" s="236"/>
      <c r="UKH44" s="236"/>
      <c r="UKI44" s="236"/>
      <c r="UKJ44" s="236"/>
      <c r="UKK44" s="236"/>
      <c r="UKL44" s="236"/>
      <c r="UKM44" s="236"/>
      <c r="UKN44" s="236"/>
      <c r="UKO44" s="236"/>
      <c r="UKP44" s="236"/>
      <c r="UKQ44" s="236"/>
      <c r="UKR44" s="236"/>
      <c r="UKS44" s="236"/>
      <c r="UKT44" s="236"/>
      <c r="UKU44" s="236"/>
      <c r="UKV44" s="236"/>
      <c r="UKW44" s="236"/>
      <c r="UKX44" s="236"/>
      <c r="UKY44" s="236"/>
      <c r="UKZ44" s="236"/>
      <c r="ULA44" s="236"/>
      <c r="ULB44" s="236"/>
      <c r="ULC44" s="236"/>
      <c r="ULD44" s="236"/>
      <c r="ULE44" s="236"/>
      <c r="ULF44" s="236"/>
      <c r="ULG44" s="236"/>
      <c r="ULH44" s="236"/>
      <c r="ULI44" s="236"/>
      <c r="ULJ44" s="236"/>
      <c r="ULK44" s="236"/>
      <c r="ULL44" s="236"/>
      <c r="ULM44" s="236"/>
      <c r="ULN44" s="236"/>
      <c r="ULO44" s="236"/>
      <c r="ULP44" s="236"/>
      <c r="ULQ44" s="236"/>
      <c r="ULR44" s="236"/>
      <c r="ULS44" s="236"/>
      <c r="ULT44" s="236"/>
      <c r="ULU44" s="236"/>
      <c r="ULV44" s="236"/>
      <c r="ULW44" s="236"/>
      <c r="ULX44" s="236"/>
      <c r="ULY44" s="236"/>
      <c r="ULZ44" s="236"/>
      <c r="UMA44" s="236"/>
      <c r="UMB44" s="236"/>
      <c r="UMC44" s="236"/>
      <c r="UMD44" s="236"/>
      <c r="UME44" s="236"/>
      <c r="UMF44" s="236"/>
      <c r="UMG44" s="236"/>
      <c r="UMH44" s="236"/>
      <c r="UMI44" s="236"/>
      <c r="UMJ44" s="236"/>
      <c r="UMK44" s="236"/>
      <c r="UML44" s="236"/>
      <c r="UMM44" s="236"/>
      <c r="UMN44" s="236"/>
      <c r="UMO44" s="236"/>
      <c r="UMP44" s="236"/>
      <c r="UMQ44" s="236"/>
      <c r="UMR44" s="236"/>
      <c r="UMS44" s="236"/>
      <c r="UMT44" s="236"/>
      <c r="UMU44" s="236"/>
      <c r="UMV44" s="236"/>
      <c r="UMW44" s="236"/>
      <c r="UMX44" s="236"/>
      <c r="UMY44" s="236"/>
      <c r="UMZ44" s="236"/>
      <c r="UNA44" s="236"/>
      <c r="UNB44" s="236"/>
      <c r="UNC44" s="236"/>
      <c r="UND44" s="236"/>
      <c r="UNE44" s="236"/>
      <c r="UNF44" s="236"/>
      <c r="UNG44" s="236"/>
      <c r="UNH44" s="236"/>
      <c r="UNI44" s="236"/>
      <c r="UNJ44" s="236"/>
      <c r="UNK44" s="236"/>
      <c r="UNL44" s="236"/>
      <c r="UNM44" s="236"/>
      <c r="UNN44" s="236"/>
      <c r="UNO44" s="236"/>
      <c r="UNP44" s="236"/>
      <c r="UNQ44" s="236"/>
      <c r="UNR44" s="236"/>
      <c r="UNS44" s="236"/>
      <c r="UNT44" s="236"/>
      <c r="UNU44" s="236"/>
      <c r="UNV44" s="236"/>
      <c r="UNW44" s="236"/>
      <c r="UNX44" s="236"/>
      <c r="UNY44" s="236"/>
      <c r="UNZ44" s="236"/>
      <c r="UOA44" s="236"/>
      <c r="UOB44" s="236"/>
      <c r="UOC44" s="236"/>
      <c r="UOD44" s="236"/>
      <c r="UOE44" s="236"/>
      <c r="UOF44" s="236"/>
      <c r="UOG44" s="236"/>
      <c r="UOH44" s="236"/>
      <c r="UOI44" s="236"/>
      <c r="UOJ44" s="236"/>
      <c r="UOK44" s="236"/>
      <c r="UOL44" s="236"/>
      <c r="UOM44" s="236"/>
      <c r="UON44" s="236"/>
      <c r="UOO44" s="236"/>
      <c r="UOP44" s="236"/>
      <c r="UOQ44" s="236"/>
      <c r="UOR44" s="236"/>
      <c r="UOS44" s="236"/>
      <c r="UOT44" s="236"/>
      <c r="UOU44" s="236"/>
      <c r="UOV44" s="236"/>
      <c r="UOW44" s="236"/>
      <c r="UOX44" s="236"/>
      <c r="UOY44" s="236"/>
      <c r="UOZ44" s="236"/>
      <c r="UPA44" s="236"/>
      <c r="UPB44" s="236"/>
      <c r="UPC44" s="236"/>
      <c r="UPD44" s="236"/>
      <c r="UPE44" s="236"/>
      <c r="UPF44" s="236"/>
      <c r="UPG44" s="236"/>
      <c r="UPH44" s="236"/>
      <c r="UPI44" s="236"/>
      <c r="UPJ44" s="236"/>
      <c r="UPK44" s="236"/>
      <c r="UPL44" s="236"/>
      <c r="UPM44" s="236"/>
      <c r="UPN44" s="236"/>
      <c r="UPO44" s="236"/>
      <c r="UPP44" s="236"/>
      <c r="UPQ44" s="236"/>
      <c r="UPR44" s="236"/>
      <c r="UPS44" s="236"/>
      <c r="UPT44" s="236"/>
      <c r="UPU44" s="236"/>
      <c r="UPV44" s="236"/>
      <c r="UPW44" s="236"/>
      <c r="UPX44" s="236"/>
      <c r="UPY44" s="236"/>
      <c r="UPZ44" s="236"/>
      <c r="UQA44" s="236"/>
      <c r="UQB44" s="236"/>
      <c r="UQC44" s="236"/>
      <c r="UQD44" s="236"/>
      <c r="UQE44" s="236"/>
      <c r="UQF44" s="236"/>
      <c r="UQG44" s="236"/>
      <c r="UQH44" s="236"/>
      <c r="UQI44" s="236"/>
      <c r="UQJ44" s="236"/>
      <c r="UQK44" s="236"/>
      <c r="UQL44" s="236"/>
      <c r="UQM44" s="236"/>
      <c r="UQN44" s="236"/>
      <c r="UQO44" s="236"/>
      <c r="UQP44" s="236"/>
      <c r="UQQ44" s="236"/>
      <c r="UQR44" s="236"/>
      <c r="UQS44" s="236"/>
      <c r="UQT44" s="236"/>
      <c r="UQU44" s="236"/>
      <c r="UQV44" s="236"/>
      <c r="UQW44" s="236"/>
      <c r="UQX44" s="236"/>
      <c r="UQY44" s="236"/>
      <c r="UQZ44" s="236"/>
      <c r="URA44" s="236"/>
      <c r="URB44" s="236"/>
      <c r="URC44" s="236"/>
      <c r="URD44" s="236"/>
      <c r="URE44" s="236"/>
      <c r="URF44" s="236"/>
      <c r="URG44" s="236"/>
      <c r="URH44" s="236"/>
      <c r="URI44" s="236"/>
      <c r="URJ44" s="236"/>
      <c r="URK44" s="236"/>
      <c r="URL44" s="236"/>
      <c r="URM44" s="236"/>
      <c r="URN44" s="236"/>
      <c r="URO44" s="236"/>
      <c r="URP44" s="236"/>
      <c r="URQ44" s="236"/>
      <c r="URR44" s="236"/>
      <c r="URS44" s="236"/>
      <c r="URT44" s="236"/>
      <c r="URU44" s="236"/>
      <c r="URV44" s="236"/>
      <c r="URW44" s="236"/>
      <c r="URX44" s="236"/>
      <c r="URY44" s="236"/>
      <c r="URZ44" s="236"/>
      <c r="USA44" s="236"/>
      <c r="USB44" s="236"/>
      <c r="USC44" s="236"/>
      <c r="USD44" s="236"/>
      <c r="USE44" s="236"/>
      <c r="USF44" s="236"/>
      <c r="USG44" s="236"/>
      <c r="USH44" s="236"/>
      <c r="USI44" s="236"/>
      <c r="USJ44" s="236"/>
      <c r="USK44" s="236"/>
      <c r="USL44" s="236"/>
      <c r="USM44" s="236"/>
      <c r="USN44" s="236"/>
      <c r="USO44" s="236"/>
      <c r="USP44" s="236"/>
      <c r="USQ44" s="236"/>
      <c r="USR44" s="236"/>
      <c r="USS44" s="236"/>
      <c r="UST44" s="236"/>
      <c r="USU44" s="236"/>
      <c r="USV44" s="236"/>
      <c r="USW44" s="236"/>
      <c r="USX44" s="236"/>
      <c r="USY44" s="236"/>
      <c r="USZ44" s="236"/>
      <c r="UTA44" s="236"/>
      <c r="UTB44" s="236"/>
      <c r="UTC44" s="236"/>
      <c r="UTD44" s="236"/>
      <c r="UTE44" s="236"/>
      <c r="UTF44" s="236"/>
      <c r="UTG44" s="236"/>
      <c r="UTH44" s="236"/>
      <c r="UTI44" s="236"/>
      <c r="UTJ44" s="236"/>
      <c r="UTK44" s="236"/>
      <c r="UTL44" s="236"/>
      <c r="UTM44" s="236"/>
      <c r="UTN44" s="236"/>
      <c r="UTO44" s="236"/>
      <c r="UTP44" s="236"/>
      <c r="UTQ44" s="236"/>
      <c r="UTR44" s="236"/>
      <c r="UTS44" s="236"/>
      <c r="UTT44" s="236"/>
      <c r="UTU44" s="236"/>
      <c r="UTV44" s="236"/>
      <c r="UTW44" s="236"/>
      <c r="UTX44" s="236"/>
      <c r="UTY44" s="236"/>
      <c r="UTZ44" s="236"/>
      <c r="UUA44" s="236"/>
      <c r="UUB44" s="236"/>
      <c r="UUC44" s="236"/>
      <c r="UUD44" s="236"/>
      <c r="UUE44" s="236"/>
      <c r="UUF44" s="236"/>
      <c r="UUG44" s="236"/>
      <c r="UUH44" s="236"/>
      <c r="UUI44" s="236"/>
      <c r="UUJ44" s="236"/>
      <c r="UUK44" s="236"/>
      <c r="UUL44" s="236"/>
      <c r="UUM44" s="236"/>
      <c r="UUN44" s="236"/>
      <c r="UUO44" s="236"/>
      <c r="UUP44" s="236"/>
      <c r="UUQ44" s="236"/>
      <c r="UUR44" s="236"/>
      <c r="UUS44" s="236"/>
      <c r="UUT44" s="236"/>
      <c r="UUU44" s="236"/>
      <c r="UUV44" s="236"/>
      <c r="UUW44" s="236"/>
      <c r="UUX44" s="236"/>
      <c r="UUY44" s="236"/>
      <c r="UUZ44" s="236"/>
      <c r="UVA44" s="236"/>
      <c r="UVB44" s="236"/>
      <c r="UVC44" s="236"/>
      <c r="UVD44" s="236"/>
      <c r="UVE44" s="236"/>
      <c r="UVF44" s="236"/>
      <c r="UVG44" s="236"/>
      <c r="UVH44" s="236"/>
      <c r="UVI44" s="236"/>
      <c r="UVJ44" s="236"/>
      <c r="UVK44" s="236"/>
      <c r="UVL44" s="236"/>
      <c r="UVM44" s="236"/>
      <c r="UVN44" s="236"/>
      <c r="UVO44" s="236"/>
      <c r="UVP44" s="236"/>
      <c r="UVQ44" s="236"/>
      <c r="UVR44" s="236"/>
      <c r="UVS44" s="236"/>
      <c r="UVT44" s="236"/>
      <c r="UVU44" s="236"/>
      <c r="UVV44" s="236"/>
      <c r="UVW44" s="236"/>
      <c r="UVX44" s="236"/>
      <c r="UVY44" s="236"/>
      <c r="UVZ44" s="236"/>
      <c r="UWA44" s="236"/>
      <c r="UWB44" s="236"/>
      <c r="UWC44" s="236"/>
      <c r="UWD44" s="236"/>
      <c r="UWE44" s="236"/>
      <c r="UWF44" s="236"/>
      <c r="UWG44" s="236"/>
      <c r="UWH44" s="236"/>
      <c r="UWI44" s="236"/>
      <c r="UWJ44" s="236"/>
      <c r="UWK44" s="236"/>
      <c r="UWL44" s="236"/>
      <c r="UWM44" s="236"/>
      <c r="UWN44" s="236"/>
      <c r="UWO44" s="236"/>
      <c r="UWP44" s="236"/>
      <c r="UWQ44" s="236"/>
      <c r="UWR44" s="236"/>
      <c r="UWS44" s="236"/>
      <c r="UWT44" s="236"/>
      <c r="UWU44" s="236"/>
      <c r="UWV44" s="236"/>
      <c r="UWW44" s="236"/>
      <c r="UWX44" s="236"/>
      <c r="UWY44" s="236"/>
      <c r="UWZ44" s="236"/>
      <c r="UXA44" s="236"/>
      <c r="UXB44" s="236"/>
      <c r="UXC44" s="236"/>
      <c r="UXD44" s="236"/>
      <c r="UXE44" s="236"/>
      <c r="UXF44" s="236"/>
      <c r="UXG44" s="236"/>
      <c r="UXH44" s="236"/>
      <c r="UXI44" s="236"/>
      <c r="UXJ44" s="236"/>
      <c r="UXK44" s="236"/>
      <c r="UXL44" s="236"/>
      <c r="UXM44" s="236"/>
      <c r="UXN44" s="236"/>
      <c r="UXO44" s="236"/>
      <c r="UXP44" s="236"/>
      <c r="UXQ44" s="236"/>
      <c r="UXR44" s="236"/>
      <c r="UXS44" s="236"/>
      <c r="UXT44" s="236"/>
      <c r="UXU44" s="236"/>
      <c r="UXV44" s="236"/>
      <c r="UXW44" s="236"/>
      <c r="UXX44" s="236"/>
      <c r="UXY44" s="236"/>
      <c r="UXZ44" s="236"/>
      <c r="UYA44" s="236"/>
      <c r="UYB44" s="236"/>
      <c r="UYC44" s="236"/>
      <c r="UYD44" s="236"/>
      <c r="UYE44" s="236"/>
      <c r="UYF44" s="236"/>
      <c r="UYG44" s="236"/>
      <c r="UYH44" s="236"/>
      <c r="UYI44" s="236"/>
      <c r="UYJ44" s="236"/>
      <c r="UYK44" s="236"/>
      <c r="UYL44" s="236"/>
      <c r="UYM44" s="236"/>
      <c r="UYN44" s="236"/>
      <c r="UYO44" s="236"/>
      <c r="UYP44" s="236"/>
      <c r="UYQ44" s="236"/>
      <c r="UYR44" s="236"/>
      <c r="UYS44" s="236"/>
      <c r="UYT44" s="236"/>
      <c r="UYU44" s="236"/>
      <c r="UYV44" s="236"/>
      <c r="UYW44" s="236"/>
      <c r="UYX44" s="236"/>
      <c r="UYY44" s="236"/>
      <c r="UYZ44" s="236"/>
      <c r="UZA44" s="236"/>
      <c r="UZB44" s="236"/>
      <c r="UZC44" s="236"/>
      <c r="UZD44" s="236"/>
      <c r="UZE44" s="236"/>
      <c r="UZF44" s="236"/>
      <c r="UZG44" s="236"/>
      <c r="UZH44" s="236"/>
      <c r="UZI44" s="236"/>
      <c r="UZJ44" s="236"/>
      <c r="UZK44" s="236"/>
      <c r="UZL44" s="236"/>
      <c r="UZM44" s="236"/>
      <c r="UZN44" s="236"/>
      <c r="UZO44" s="236"/>
      <c r="UZP44" s="236"/>
      <c r="UZQ44" s="236"/>
      <c r="UZR44" s="236"/>
      <c r="UZS44" s="236"/>
      <c r="UZT44" s="236"/>
      <c r="UZU44" s="236"/>
      <c r="UZV44" s="236"/>
      <c r="UZW44" s="236"/>
      <c r="UZX44" s="236"/>
      <c r="UZY44" s="236"/>
      <c r="UZZ44" s="236"/>
      <c r="VAA44" s="236"/>
      <c r="VAB44" s="236"/>
      <c r="VAC44" s="236"/>
      <c r="VAD44" s="236"/>
      <c r="VAE44" s="236"/>
      <c r="VAF44" s="236"/>
      <c r="VAG44" s="236"/>
      <c r="VAH44" s="236"/>
      <c r="VAI44" s="236"/>
      <c r="VAJ44" s="236"/>
      <c r="VAK44" s="236"/>
      <c r="VAL44" s="236"/>
      <c r="VAM44" s="236"/>
      <c r="VAN44" s="236"/>
      <c r="VAO44" s="236"/>
      <c r="VAP44" s="236"/>
      <c r="VAQ44" s="236"/>
      <c r="VAR44" s="236"/>
      <c r="VAS44" s="236"/>
      <c r="VAT44" s="236"/>
      <c r="VAU44" s="236"/>
      <c r="VAV44" s="236"/>
      <c r="VAW44" s="236"/>
      <c r="VAX44" s="236"/>
      <c r="VAY44" s="236"/>
      <c r="VAZ44" s="236"/>
      <c r="VBA44" s="236"/>
      <c r="VBB44" s="236"/>
      <c r="VBC44" s="236"/>
      <c r="VBD44" s="236"/>
      <c r="VBE44" s="236"/>
      <c r="VBF44" s="236"/>
      <c r="VBG44" s="236"/>
      <c r="VBH44" s="236"/>
      <c r="VBI44" s="236"/>
      <c r="VBJ44" s="236"/>
      <c r="VBK44" s="236"/>
      <c r="VBL44" s="236"/>
      <c r="VBM44" s="236"/>
      <c r="VBN44" s="236"/>
      <c r="VBO44" s="236"/>
      <c r="VBP44" s="236"/>
      <c r="VBQ44" s="236"/>
      <c r="VBR44" s="236"/>
      <c r="VBS44" s="236"/>
      <c r="VBT44" s="236"/>
      <c r="VBU44" s="236"/>
      <c r="VBV44" s="236"/>
      <c r="VBW44" s="236"/>
      <c r="VBX44" s="236"/>
      <c r="VBY44" s="236"/>
      <c r="VBZ44" s="236"/>
      <c r="VCA44" s="236"/>
      <c r="VCB44" s="236"/>
      <c r="VCC44" s="236"/>
      <c r="VCD44" s="236"/>
      <c r="VCE44" s="236"/>
      <c r="VCF44" s="236"/>
      <c r="VCG44" s="236"/>
      <c r="VCH44" s="236"/>
      <c r="VCI44" s="236"/>
      <c r="VCJ44" s="236"/>
      <c r="VCK44" s="236"/>
      <c r="VCL44" s="236"/>
      <c r="VCM44" s="236"/>
      <c r="VCN44" s="236"/>
      <c r="VCO44" s="236"/>
      <c r="VCP44" s="236"/>
      <c r="VCQ44" s="236"/>
      <c r="VCR44" s="236"/>
      <c r="VCS44" s="236"/>
      <c r="VCT44" s="236"/>
      <c r="VCU44" s="236"/>
      <c r="VCV44" s="236"/>
      <c r="VCW44" s="236"/>
      <c r="VCX44" s="236"/>
      <c r="VCY44" s="236"/>
      <c r="VCZ44" s="236"/>
      <c r="VDA44" s="236"/>
      <c r="VDB44" s="236"/>
      <c r="VDC44" s="236"/>
      <c r="VDD44" s="236"/>
      <c r="VDE44" s="236"/>
      <c r="VDF44" s="236"/>
      <c r="VDG44" s="236"/>
      <c r="VDH44" s="236"/>
      <c r="VDI44" s="236"/>
      <c r="VDJ44" s="236"/>
      <c r="VDK44" s="236"/>
      <c r="VDL44" s="236"/>
      <c r="VDM44" s="236"/>
      <c r="VDN44" s="236"/>
      <c r="VDO44" s="236"/>
      <c r="VDP44" s="236"/>
      <c r="VDQ44" s="236"/>
      <c r="VDR44" s="236"/>
      <c r="VDS44" s="236"/>
      <c r="VDT44" s="236"/>
      <c r="VDU44" s="236"/>
      <c r="VDV44" s="236"/>
      <c r="VDW44" s="236"/>
      <c r="VDX44" s="236"/>
      <c r="VDY44" s="236"/>
      <c r="VDZ44" s="236"/>
      <c r="VEA44" s="236"/>
      <c r="VEB44" s="236"/>
      <c r="VEC44" s="236"/>
      <c r="VED44" s="236"/>
      <c r="VEE44" s="236"/>
      <c r="VEF44" s="236"/>
      <c r="VEG44" s="236"/>
      <c r="VEH44" s="236"/>
      <c r="VEI44" s="236"/>
      <c r="VEJ44" s="236"/>
      <c r="VEK44" s="236"/>
      <c r="VEL44" s="236"/>
      <c r="VEM44" s="236"/>
      <c r="VEN44" s="236"/>
      <c r="VEO44" s="236"/>
      <c r="VEP44" s="236"/>
      <c r="VEQ44" s="236"/>
      <c r="VER44" s="236"/>
      <c r="VES44" s="236"/>
      <c r="VET44" s="236"/>
      <c r="VEU44" s="236"/>
      <c r="VEV44" s="236"/>
      <c r="VEW44" s="236"/>
      <c r="VEX44" s="236"/>
      <c r="VEY44" s="236"/>
      <c r="VEZ44" s="236"/>
      <c r="VFA44" s="236"/>
      <c r="VFB44" s="236"/>
      <c r="VFC44" s="236"/>
      <c r="VFD44" s="236"/>
      <c r="VFE44" s="236"/>
      <c r="VFF44" s="236"/>
      <c r="VFG44" s="236"/>
      <c r="VFH44" s="236"/>
      <c r="VFI44" s="236"/>
      <c r="VFJ44" s="236"/>
      <c r="VFK44" s="236"/>
      <c r="VFL44" s="236"/>
      <c r="VFM44" s="236"/>
      <c r="VFN44" s="236"/>
      <c r="VFO44" s="236"/>
      <c r="VFP44" s="236"/>
      <c r="VFQ44" s="236"/>
      <c r="VFR44" s="236"/>
      <c r="VFS44" s="236"/>
      <c r="VFT44" s="236"/>
      <c r="VFU44" s="236"/>
      <c r="VFV44" s="236"/>
      <c r="VFW44" s="236"/>
      <c r="VFX44" s="236"/>
      <c r="VFY44" s="236"/>
      <c r="VFZ44" s="236"/>
      <c r="VGA44" s="236"/>
      <c r="VGB44" s="236"/>
      <c r="VGC44" s="236"/>
      <c r="VGD44" s="236"/>
      <c r="VGE44" s="236"/>
      <c r="VGF44" s="236"/>
      <c r="VGG44" s="236"/>
      <c r="VGH44" s="236"/>
      <c r="VGI44" s="236"/>
      <c r="VGJ44" s="236"/>
      <c r="VGK44" s="236"/>
      <c r="VGL44" s="236"/>
      <c r="VGM44" s="236"/>
      <c r="VGN44" s="236"/>
      <c r="VGO44" s="236"/>
      <c r="VGP44" s="236"/>
      <c r="VGQ44" s="236"/>
      <c r="VGR44" s="236"/>
      <c r="VGS44" s="236"/>
      <c r="VGT44" s="236"/>
      <c r="VGU44" s="236"/>
      <c r="VGV44" s="236"/>
      <c r="VGW44" s="236"/>
      <c r="VGX44" s="236"/>
      <c r="VGY44" s="236"/>
      <c r="VGZ44" s="236"/>
      <c r="VHA44" s="236"/>
      <c r="VHB44" s="236"/>
      <c r="VHC44" s="236"/>
      <c r="VHD44" s="236"/>
      <c r="VHE44" s="236"/>
      <c r="VHF44" s="236"/>
      <c r="VHG44" s="236"/>
      <c r="VHH44" s="236"/>
      <c r="VHI44" s="236"/>
      <c r="VHJ44" s="236"/>
      <c r="VHK44" s="236"/>
      <c r="VHL44" s="236"/>
      <c r="VHM44" s="236"/>
      <c r="VHN44" s="236"/>
      <c r="VHO44" s="236"/>
      <c r="VHP44" s="236"/>
      <c r="VHQ44" s="236"/>
      <c r="VHR44" s="236"/>
      <c r="VHS44" s="236"/>
      <c r="VHT44" s="236"/>
      <c r="VHU44" s="236"/>
      <c r="VHV44" s="236"/>
      <c r="VHW44" s="236"/>
      <c r="VHX44" s="236"/>
      <c r="VHY44" s="236"/>
      <c r="VHZ44" s="236"/>
      <c r="VIA44" s="236"/>
      <c r="VIB44" s="236"/>
      <c r="VIC44" s="236"/>
      <c r="VID44" s="236"/>
      <c r="VIE44" s="236"/>
      <c r="VIF44" s="236"/>
      <c r="VIG44" s="236"/>
      <c r="VIH44" s="236"/>
      <c r="VII44" s="236"/>
      <c r="VIJ44" s="236"/>
      <c r="VIK44" s="236"/>
      <c r="VIL44" s="236"/>
      <c r="VIM44" s="236"/>
      <c r="VIN44" s="236"/>
      <c r="VIO44" s="236"/>
      <c r="VIP44" s="236"/>
      <c r="VIQ44" s="236"/>
      <c r="VIR44" s="236"/>
      <c r="VIS44" s="236"/>
      <c r="VIT44" s="236"/>
      <c r="VIU44" s="236"/>
      <c r="VIV44" s="236"/>
      <c r="VIW44" s="236"/>
      <c r="VIX44" s="236"/>
      <c r="VIY44" s="236"/>
      <c r="VIZ44" s="236"/>
      <c r="VJA44" s="236"/>
      <c r="VJB44" s="236"/>
      <c r="VJC44" s="236"/>
      <c r="VJD44" s="236"/>
      <c r="VJE44" s="236"/>
      <c r="VJF44" s="236"/>
      <c r="VJG44" s="236"/>
      <c r="VJH44" s="236"/>
      <c r="VJI44" s="236"/>
      <c r="VJJ44" s="236"/>
      <c r="VJK44" s="236"/>
      <c r="VJL44" s="236"/>
      <c r="VJM44" s="236"/>
      <c r="VJN44" s="236"/>
      <c r="VJO44" s="236"/>
      <c r="VJP44" s="236"/>
      <c r="VJQ44" s="236"/>
      <c r="VJR44" s="236"/>
      <c r="VJS44" s="236"/>
      <c r="VJT44" s="236"/>
      <c r="VJU44" s="236"/>
      <c r="VJV44" s="236"/>
      <c r="VJW44" s="236"/>
      <c r="VJX44" s="236"/>
      <c r="VJY44" s="236"/>
      <c r="VJZ44" s="236"/>
      <c r="VKA44" s="236"/>
      <c r="VKB44" s="236"/>
      <c r="VKC44" s="236"/>
      <c r="VKD44" s="236"/>
      <c r="VKE44" s="236"/>
      <c r="VKF44" s="236"/>
      <c r="VKG44" s="236"/>
      <c r="VKH44" s="236"/>
      <c r="VKI44" s="236"/>
      <c r="VKJ44" s="236"/>
      <c r="VKK44" s="236"/>
      <c r="VKL44" s="236"/>
      <c r="VKM44" s="236"/>
      <c r="VKN44" s="236"/>
      <c r="VKO44" s="236"/>
      <c r="VKP44" s="236"/>
      <c r="VKQ44" s="236"/>
      <c r="VKR44" s="236"/>
      <c r="VKS44" s="236"/>
      <c r="VKT44" s="236"/>
      <c r="VKU44" s="236"/>
      <c r="VKV44" s="236"/>
      <c r="VKW44" s="236"/>
      <c r="VKX44" s="236"/>
      <c r="VKY44" s="236"/>
      <c r="VKZ44" s="236"/>
      <c r="VLA44" s="236"/>
      <c r="VLB44" s="236"/>
      <c r="VLC44" s="236"/>
      <c r="VLD44" s="236"/>
      <c r="VLE44" s="236"/>
      <c r="VLF44" s="236"/>
      <c r="VLG44" s="236"/>
      <c r="VLH44" s="236"/>
      <c r="VLI44" s="236"/>
      <c r="VLJ44" s="236"/>
      <c r="VLK44" s="236"/>
      <c r="VLL44" s="236"/>
      <c r="VLM44" s="236"/>
      <c r="VLN44" s="236"/>
      <c r="VLO44" s="236"/>
      <c r="VLP44" s="236"/>
      <c r="VLQ44" s="236"/>
      <c r="VLR44" s="236"/>
      <c r="VLS44" s="236"/>
      <c r="VLT44" s="236"/>
      <c r="VLU44" s="236"/>
      <c r="VLV44" s="236"/>
      <c r="VLW44" s="236"/>
      <c r="VLX44" s="236"/>
      <c r="VLY44" s="236"/>
      <c r="VLZ44" s="236"/>
      <c r="VMA44" s="236"/>
      <c r="VMB44" s="236"/>
      <c r="VMC44" s="236"/>
      <c r="VMD44" s="236"/>
      <c r="VME44" s="236"/>
      <c r="VMF44" s="236"/>
      <c r="VMG44" s="236"/>
      <c r="VMH44" s="236"/>
      <c r="VMI44" s="236"/>
      <c r="VMJ44" s="236"/>
      <c r="VMK44" s="236"/>
      <c r="VML44" s="236"/>
      <c r="VMM44" s="236"/>
      <c r="VMN44" s="236"/>
      <c r="VMO44" s="236"/>
      <c r="VMP44" s="236"/>
      <c r="VMQ44" s="236"/>
      <c r="VMR44" s="236"/>
      <c r="VMS44" s="236"/>
      <c r="VMT44" s="236"/>
      <c r="VMU44" s="236"/>
      <c r="VMV44" s="236"/>
      <c r="VMW44" s="236"/>
      <c r="VMX44" s="236"/>
      <c r="VMY44" s="236"/>
      <c r="VMZ44" s="236"/>
      <c r="VNA44" s="236"/>
      <c r="VNB44" s="236"/>
      <c r="VNC44" s="236"/>
      <c r="VND44" s="236"/>
      <c r="VNE44" s="236"/>
      <c r="VNF44" s="236"/>
      <c r="VNG44" s="236"/>
      <c r="VNH44" s="236"/>
      <c r="VNI44" s="236"/>
      <c r="VNJ44" s="236"/>
      <c r="VNK44" s="236"/>
      <c r="VNL44" s="236"/>
      <c r="VNM44" s="236"/>
      <c r="VNN44" s="236"/>
      <c r="VNO44" s="236"/>
      <c r="VNP44" s="236"/>
      <c r="VNQ44" s="236"/>
      <c r="VNR44" s="236"/>
      <c r="VNS44" s="236"/>
      <c r="VNT44" s="236"/>
      <c r="VNU44" s="236"/>
      <c r="VNV44" s="236"/>
      <c r="VNW44" s="236"/>
      <c r="VNX44" s="236"/>
      <c r="VNY44" s="236"/>
      <c r="VNZ44" s="236"/>
      <c r="VOA44" s="236"/>
      <c r="VOB44" s="236"/>
      <c r="VOC44" s="236"/>
      <c r="VOD44" s="236"/>
      <c r="VOE44" s="236"/>
      <c r="VOF44" s="236"/>
      <c r="VOG44" s="236"/>
      <c r="VOH44" s="236"/>
      <c r="VOI44" s="236"/>
      <c r="VOJ44" s="236"/>
      <c r="VOK44" s="236"/>
      <c r="VOL44" s="236"/>
      <c r="VOM44" s="236"/>
      <c r="VON44" s="236"/>
      <c r="VOO44" s="236"/>
      <c r="VOP44" s="236"/>
      <c r="VOQ44" s="236"/>
      <c r="VOR44" s="236"/>
      <c r="VOS44" s="236"/>
      <c r="VOT44" s="236"/>
      <c r="VOU44" s="236"/>
      <c r="VOV44" s="236"/>
      <c r="VOW44" s="236"/>
      <c r="VOX44" s="236"/>
      <c r="VOY44" s="236"/>
      <c r="VOZ44" s="236"/>
      <c r="VPA44" s="236"/>
      <c r="VPB44" s="236"/>
      <c r="VPC44" s="236"/>
      <c r="VPD44" s="236"/>
      <c r="VPE44" s="236"/>
      <c r="VPF44" s="236"/>
      <c r="VPG44" s="236"/>
      <c r="VPH44" s="236"/>
      <c r="VPI44" s="236"/>
      <c r="VPJ44" s="236"/>
      <c r="VPK44" s="236"/>
      <c r="VPL44" s="236"/>
      <c r="VPM44" s="236"/>
      <c r="VPN44" s="236"/>
      <c r="VPO44" s="236"/>
      <c r="VPP44" s="236"/>
      <c r="VPQ44" s="236"/>
      <c r="VPR44" s="236"/>
      <c r="VPS44" s="236"/>
      <c r="VPT44" s="236"/>
      <c r="VPU44" s="236"/>
      <c r="VPV44" s="236"/>
      <c r="VPW44" s="236"/>
      <c r="VPX44" s="236"/>
      <c r="VPY44" s="236"/>
      <c r="VPZ44" s="236"/>
      <c r="VQA44" s="236"/>
      <c r="VQB44" s="236"/>
      <c r="VQC44" s="236"/>
      <c r="VQD44" s="236"/>
      <c r="VQE44" s="236"/>
      <c r="VQF44" s="236"/>
      <c r="VQG44" s="236"/>
      <c r="VQH44" s="236"/>
      <c r="VQI44" s="236"/>
      <c r="VQJ44" s="236"/>
      <c r="VQK44" s="236"/>
      <c r="VQL44" s="236"/>
      <c r="VQM44" s="236"/>
      <c r="VQN44" s="236"/>
      <c r="VQO44" s="236"/>
      <c r="VQP44" s="236"/>
      <c r="VQQ44" s="236"/>
      <c r="VQR44" s="236"/>
      <c r="VQS44" s="236"/>
      <c r="VQT44" s="236"/>
      <c r="VQU44" s="236"/>
      <c r="VQV44" s="236"/>
      <c r="VQW44" s="236"/>
      <c r="VQX44" s="236"/>
      <c r="VQY44" s="236"/>
      <c r="VQZ44" s="236"/>
      <c r="VRA44" s="236"/>
      <c r="VRB44" s="236"/>
      <c r="VRC44" s="236"/>
      <c r="VRD44" s="236"/>
      <c r="VRE44" s="236"/>
      <c r="VRF44" s="236"/>
      <c r="VRG44" s="236"/>
      <c r="VRH44" s="236"/>
      <c r="VRI44" s="236"/>
      <c r="VRJ44" s="236"/>
      <c r="VRK44" s="236"/>
      <c r="VRL44" s="236"/>
      <c r="VRM44" s="236"/>
      <c r="VRN44" s="236"/>
      <c r="VRO44" s="236"/>
      <c r="VRP44" s="236"/>
      <c r="VRQ44" s="236"/>
      <c r="VRR44" s="236"/>
      <c r="VRS44" s="236"/>
      <c r="VRT44" s="236"/>
      <c r="VRU44" s="236"/>
      <c r="VRV44" s="236"/>
      <c r="VRW44" s="236"/>
      <c r="VRX44" s="236"/>
      <c r="VRY44" s="236"/>
      <c r="VRZ44" s="236"/>
      <c r="VSA44" s="236"/>
      <c r="VSB44" s="236"/>
      <c r="VSC44" s="236"/>
      <c r="VSD44" s="236"/>
      <c r="VSE44" s="236"/>
      <c r="VSF44" s="236"/>
      <c r="VSG44" s="236"/>
      <c r="VSH44" s="236"/>
      <c r="VSI44" s="236"/>
      <c r="VSJ44" s="236"/>
      <c r="VSK44" s="236"/>
      <c r="VSL44" s="236"/>
      <c r="VSM44" s="236"/>
      <c r="VSN44" s="236"/>
      <c r="VSO44" s="236"/>
      <c r="VSP44" s="236"/>
      <c r="VSQ44" s="236"/>
      <c r="VSR44" s="236"/>
      <c r="VSS44" s="236"/>
      <c r="VST44" s="236"/>
      <c r="VSU44" s="236"/>
      <c r="VSV44" s="236"/>
      <c r="VSW44" s="236"/>
      <c r="VSX44" s="236"/>
      <c r="VSY44" s="236"/>
      <c r="VSZ44" s="236"/>
      <c r="VTA44" s="236"/>
      <c r="VTB44" s="236"/>
      <c r="VTC44" s="236"/>
      <c r="VTD44" s="236"/>
      <c r="VTE44" s="236"/>
      <c r="VTF44" s="236"/>
      <c r="VTG44" s="236"/>
      <c r="VTH44" s="236"/>
      <c r="VTI44" s="236"/>
      <c r="VTJ44" s="236"/>
      <c r="VTK44" s="236"/>
      <c r="VTL44" s="236"/>
      <c r="VTM44" s="236"/>
      <c r="VTN44" s="236"/>
      <c r="VTO44" s="236"/>
      <c r="VTP44" s="236"/>
      <c r="VTQ44" s="236"/>
      <c r="VTR44" s="236"/>
      <c r="VTS44" s="236"/>
      <c r="VTT44" s="236"/>
      <c r="VTU44" s="236"/>
      <c r="VTV44" s="236"/>
      <c r="VTW44" s="236"/>
      <c r="VTX44" s="236"/>
      <c r="VTY44" s="236"/>
      <c r="VTZ44" s="236"/>
      <c r="VUA44" s="236"/>
      <c r="VUB44" s="236"/>
      <c r="VUC44" s="236"/>
      <c r="VUD44" s="236"/>
      <c r="VUE44" s="236"/>
      <c r="VUF44" s="236"/>
      <c r="VUG44" s="236"/>
      <c r="VUH44" s="236"/>
      <c r="VUI44" s="236"/>
      <c r="VUJ44" s="236"/>
      <c r="VUK44" s="236"/>
      <c r="VUL44" s="236"/>
      <c r="VUM44" s="236"/>
      <c r="VUN44" s="236"/>
      <c r="VUO44" s="236"/>
      <c r="VUP44" s="236"/>
      <c r="VUQ44" s="236"/>
      <c r="VUR44" s="236"/>
      <c r="VUS44" s="236"/>
      <c r="VUT44" s="236"/>
      <c r="VUU44" s="236"/>
      <c r="VUV44" s="236"/>
      <c r="VUW44" s="236"/>
      <c r="VUX44" s="236"/>
      <c r="VUY44" s="236"/>
      <c r="VUZ44" s="236"/>
      <c r="VVA44" s="236"/>
      <c r="VVB44" s="236"/>
      <c r="VVC44" s="236"/>
      <c r="VVD44" s="236"/>
      <c r="VVE44" s="236"/>
      <c r="VVF44" s="236"/>
      <c r="VVG44" s="236"/>
      <c r="VVH44" s="236"/>
      <c r="VVI44" s="236"/>
      <c r="VVJ44" s="236"/>
      <c r="VVK44" s="236"/>
      <c r="VVL44" s="236"/>
      <c r="VVM44" s="236"/>
      <c r="VVN44" s="236"/>
      <c r="VVO44" s="236"/>
      <c r="VVP44" s="236"/>
      <c r="VVQ44" s="236"/>
      <c r="VVR44" s="236"/>
      <c r="VVS44" s="236"/>
      <c r="VVT44" s="236"/>
      <c r="VVU44" s="236"/>
      <c r="VVV44" s="236"/>
      <c r="VVW44" s="236"/>
      <c r="VVX44" s="236"/>
      <c r="VVY44" s="236"/>
      <c r="VVZ44" s="236"/>
      <c r="VWA44" s="236"/>
      <c r="VWB44" s="236"/>
      <c r="VWC44" s="236"/>
      <c r="VWD44" s="236"/>
      <c r="VWE44" s="236"/>
      <c r="VWF44" s="236"/>
      <c r="VWG44" s="236"/>
      <c r="VWH44" s="236"/>
      <c r="VWI44" s="236"/>
      <c r="VWJ44" s="236"/>
      <c r="VWK44" s="236"/>
      <c r="VWL44" s="236"/>
      <c r="VWM44" s="236"/>
      <c r="VWN44" s="236"/>
      <c r="VWO44" s="236"/>
      <c r="VWP44" s="236"/>
      <c r="VWQ44" s="236"/>
      <c r="VWR44" s="236"/>
      <c r="VWS44" s="236"/>
      <c r="VWT44" s="236"/>
      <c r="VWU44" s="236"/>
      <c r="VWV44" s="236"/>
      <c r="VWW44" s="236"/>
      <c r="VWX44" s="236"/>
      <c r="VWY44" s="236"/>
      <c r="VWZ44" s="236"/>
      <c r="VXA44" s="236"/>
      <c r="VXB44" s="236"/>
      <c r="VXC44" s="236"/>
      <c r="VXD44" s="236"/>
      <c r="VXE44" s="236"/>
      <c r="VXF44" s="236"/>
      <c r="VXG44" s="236"/>
      <c r="VXH44" s="236"/>
      <c r="VXI44" s="236"/>
      <c r="VXJ44" s="236"/>
      <c r="VXK44" s="236"/>
      <c r="VXL44" s="236"/>
      <c r="VXM44" s="236"/>
      <c r="VXN44" s="236"/>
      <c r="VXO44" s="236"/>
      <c r="VXP44" s="236"/>
      <c r="VXQ44" s="236"/>
      <c r="VXR44" s="236"/>
      <c r="VXS44" s="236"/>
      <c r="VXT44" s="236"/>
      <c r="VXU44" s="236"/>
      <c r="VXV44" s="236"/>
      <c r="VXW44" s="236"/>
      <c r="VXX44" s="236"/>
      <c r="VXY44" s="236"/>
      <c r="VXZ44" s="236"/>
      <c r="VYA44" s="236"/>
      <c r="VYB44" s="236"/>
      <c r="VYC44" s="236"/>
      <c r="VYD44" s="236"/>
      <c r="VYE44" s="236"/>
      <c r="VYF44" s="236"/>
      <c r="VYG44" s="236"/>
      <c r="VYH44" s="236"/>
      <c r="VYI44" s="236"/>
      <c r="VYJ44" s="236"/>
      <c r="VYK44" s="236"/>
      <c r="VYL44" s="236"/>
      <c r="VYM44" s="236"/>
      <c r="VYN44" s="236"/>
      <c r="VYO44" s="236"/>
      <c r="VYP44" s="236"/>
      <c r="VYQ44" s="236"/>
      <c r="VYR44" s="236"/>
      <c r="VYS44" s="236"/>
      <c r="VYT44" s="236"/>
      <c r="VYU44" s="236"/>
      <c r="VYV44" s="236"/>
      <c r="VYW44" s="236"/>
      <c r="VYX44" s="236"/>
      <c r="VYY44" s="236"/>
      <c r="VYZ44" s="236"/>
      <c r="VZA44" s="236"/>
      <c r="VZB44" s="236"/>
      <c r="VZC44" s="236"/>
      <c r="VZD44" s="236"/>
      <c r="VZE44" s="236"/>
      <c r="VZF44" s="236"/>
      <c r="VZG44" s="236"/>
      <c r="VZH44" s="236"/>
      <c r="VZI44" s="236"/>
      <c r="VZJ44" s="236"/>
      <c r="VZK44" s="236"/>
      <c r="VZL44" s="236"/>
      <c r="VZM44" s="236"/>
      <c r="VZN44" s="236"/>
      <c r="VZO44" s="236"/>
      <c r="VZP44" s="236"/>
      <c r="VZQ44" s="236"/>
      <c r="VZR44" s="236"/>
      <c r="VZS44" s="236"/>
      <c r="VZT44" s="236"/>
      <c r="VZU44" s="236"/>
      <c r="VZV44" s="236"/>
      <c r="VZW44" s="236"/>
      <c r="VZX44" s="236"/>
      <c r="VZY44" s="236"/>
      <c r="VZZ44" s="236"/>
      <c r="WAA44" s="236"/>
      <c r="WAB44" s="236"/>
      <c r="WAC44" s="236"/>
      <c r="WAD44" s="236"/>
      <c r="WAE44" s="236"/>
      <c r="WAF44" s="236"/>
      <c r="WAG44" s="236"/>
      <c r="WAH44" s="236"/>
      <c r="WAI44" s="236"/>
      <c r="WAJ44" s="236"/>
      <c r="WAK44" s="236"/>
      <c r="WAL44" s="236"/>
      <c r="WAM44" s="236"/>
      <c r="WAN44" s="236"/>
      <c r="WAO44" s="236"/>
      <c r="WAP44" s="236"/>
      <c r="WAQ44" s="236"/>
      <c r="WAR44" s="236"/>
      <c r="WAS44" s="236"/>
      <c r="WAT44" s="236"/>
      <c r="WAU44" s="236"/>
      <c r="WAV44" s="236"/>
      <c r="WAW44" s="236"/>
      <c r="WAX44" s="236"/>
      <c r="WAY44" s="236"/>
      <c r="WAZ44" s="236"/>
      <c r="WBA44" s="236"/>
      <c r="WBB44" s="236"/>
      <c r="WBC44" s="236"/>
      <c r="WBD44" s="236"/>
      <c r="WBE44" s="236"/>
      <c r="WBF44" s="236"/>
      <c r="WBG44" s="236"/>
      <c r="WBH44" s="236"/>
      <c r="WBI44" s="236"/>
      <c r="WBJ44" s="236"/>
      <c r="WBK44" s="236"/>
      <c r="WBL44" s="236"/>
      <c r="WBM44" s="236"/>
      <c r="WBN44" s="236"/>
      <c r="WBO44" s="236"/>
      <c r="WBP44" s="236"/>
      <c r="WBQ44" s="236"/>
      <c r="WBR44" s="236"/>
      <c r="WBS44" s="236"/>
      <c r="WBT44" s="236"/>
      <c r="WBU44" s="236"/>
      <c r="WBV44" s="236"/>
      <c r="WBW44" s="236"/>
      <c r="WBX44" s="236"/>
      <c r="WBY44" s="236"/>
      <c r="WBZ44" s="236"/>
      <c r="WCA44" s="236"/>
      <c r="WCB44" s="236"/>
      <c r="WCC44" s="236"/>
      <c r="WCD44" s="236"/>
      <c r="WCE44" s="236"/>
      <c r="WCF44" s="236"/>
      <c r="WCG44" s="236"/>
      <c r="WCH44" s="236"/>
      <c r="WCI44" s="236"/>
      <c r="WCJ44" s="236"/>
      <c r="WCK44" s="236"/>
      <c r="WCL44" s="236"/>
      <c r="WCM44" s="236"/>
      <c r="WCN44" s="236"/>
      <c r="WCO44" s="236"/>
      <c r="WCP44" s="236"/>
      <c r="WCQ44" s="236"/>
      <c r="WCR44" s="236"/>
      <c r="WCS44" s="236"/>
      <c r="WCT44" s="236"/>
      <c r="WCU44" s="236"/>
      <c r="WCV44" s="236"/>
      <c r="WCW44" s="236"/>
      <c r="WCX44" s="236"/>
      <c r="WCY44" s="236"/>
      <c r="WCZ44" s="236"/>
      <c r="WDA44" s="236"/>
      <c r="WDB44" s="236"/>
      <c r="WDC44" s="236"/>
      <c r="WDD44" s="236"/>
      <c r="WDE44" s="236"/>
      <c r="WDF44" s="236"/>
      <c r="WDG44" s="236"/>
      <c r="WDH44" s="236"/>
      <c r="WDI44" s="236"/>
      <c r="WDJ44" s="236"/>
      <c r="WDK44" s="236"/>
      <c r="WDL44" s="236"/>
      <c r="WDM44" s="236"/>
      <c r="WDN44" s="236"/>
      <c r="WDO44" s="236"/>
      <c r="WDP44" s="236"/>
      <c r="WDQ44" s="236"/>
      <c r="WDR44" s="236"/>
      <c r="WDS44" s="236"/>
      <c r="WDT44" s="236"/>
      <c r="WDU44" s="236"/>
      <c r="WDV44" s="236"/>
      <c r="WDW44" s="236"/>
      <c r="WDX44" s="236"/>
      <c r="WDY44" s="236"/>
      <c r="WDZ44" s="236"/>
      <c r="WEA44" s="236"/>
      <c r="WEB44" s="236"/>
      <c r="WEC44" s="236"/>
      <c r="WED44" s="236"/>
      <c r="WEE44" s="236"/>
      <c r="WEF44" s="236"/>
      <c r="WEG44" s="236"/>
      <c r="WEH44" s="236"/>
      <c r="WEI44" s="236"/>
      <c r="WEJ44" s="236"/>
      <c r="WEK44" s="236"/>
      <c r="WEL44" s="236"/>
      <c r="WEM44" s="236"/>
      <c r="WEN44" s="236"/>
      <c r="WEO44" s="236"/>
      <c r="WEP44" s="236"/>
      <c r="WEQ44" s="236"/>
      <c r="WER44" s="236"/>
      <c r="WES44" s="236"/>
      <c r="WET44" s="236"/>
      <c r="WEU44" s="236"/>
      <c r="WEV44" s="236"/>
      <c r="WEW44" s="236"/>
      <c r="WEX44" s="236"/>
      <c r="WEY44" s="236"/>
      <c r="WEZ44" s="236"/>
      <c r="WFA44" s="236"/>
      <c r="WFB44" s="236"/>
      <c r="WFC44" s="236"/>
      <c r="WFD44" s="236"/>
      <c r="WFE44" s="236"/>
      <c r="WFF44" s="236"/>
      <c r="WFG44" s="236"/>
      <c r="WFH44" s="236"/>
      <c r="WFI44" s="236"/>
      <c r="WFJ44" s="236"/>
      <c r="WFK44" s="236"/>
      <c r="WFL44" s="236"/>
      <c r="WFM44" s="236"/>
      <c r="WFN44" s="236"/>
      <c r="WFO44" s="236"/>
      <c r="WFP44" s="236"/>
      <c r="WFQ44" s="236"/>
      <c r="WFR44" s="236"/>
      <c r="WFS44" s="236"/>
      <c r="WFT44" s="236"/>
      <c r="WFU44" s="236"/>
      <c r="WFV44" s="236"/>
      <c r="WFW44" s="236"/>
      <c r="WFX44" s="236"/>
      <c r="WFY44" s="236"/>
      <c r="WFZ44" s="236"/>
      <c r="WGA44" s="236"/>
      <c r="WGB44" s="236"/>
      <c r="WGC44" s="236"/>
      <c r="WGD44" s="236"/>
      <c r="WGE44" s="236"/>
      <c r="WGF44" s="236"/>
      <c r="WGG44" s="236"/>
      <c r="WGH44" s="236"/>
      <c r="WGI44" s="236"/>
      <c r="WGJ44" s="236"/>
      <c r="WGK44" s="236"/>
      <c r="WGL44" s="236"/>
      <c r="WGM44" s="236"/>
      <c r="WGN44" s="236"/>
      <c r="WGO44" s="236"/>
      <c r="WGP44" s="236"/>
      <c r="WGQ44" s="236"/>
      <c r="WGR44" s="236"/>
      <c r="WGS44" s="236"/>
      <c r="WGT44" s="236"/>
      <c r="WGU44" s="236"/>
      <c r="WGV44" s="236"/>
      <c r="WGW44" s="236"/>
      <c r="WGX44" s="236"/>
      <c r="WGY44" s="236"/>
      <c r="WGZ44" s="236"/>
      <c r="WHA44" s="236"/>
      <c r="WHB44" s="236"/>
      <c r="WHC44" s="236"/>
      <c r="WHD44" s="236"/>
      <c r="WHE44" s="236"/>
      <c r="WHF44" s="236"/>
      <c r="WHG44" s="236"/>
      <c r="WHH44" s="236"/>
      <c r="WHI44" s="236"/>
      <c r="WHJ44" s="236"/>
      <c r="WHK44" s="236"/>
      <c r="WHL44" s="236"/>
      <c r="WHM44" s="236"/>
      <c r="WHN44" s="236"/>
      <c r="WHO44" s="236"/>
      <c r="WHP44" s="236"/>
      <c r="WHQ44" s="236"/>
      <c r="WHR44" s="236"/>
      <c r="WHS44" s="236"/>
      <c r="WHT44" s="236"/>
      <c r="WHU44" s="236"/>
      <c r="WHV44" s="236"/>
      <c r="WHW44" s="236"/>
      <c r="WHX44" s="236"/>
      <c r="WHY44" s="236"/>
      <c r="WHZ44" s="236"/>
      <c r="WIA44" s="236"/>
      <c r="WIB44" s="236"/>
      <c r="WIC44" s="236"/>
      <c r="WID44" s="236"/>
      <c r="WIE44" s="236"/>
      <c r="WIF44" s="236"/>
      <c r="WIG44" s="236"/>
      <c r="WIH44" s="236"/>
      <c r="WII44" s="236"/>
      <c r="WIJ44" s="236"/>
      <c r="WIK44" s="236"/>
      <c r="WIL44" s="236"/>
      <c r="WIM44" s="236"/>
      <c r="WIN44" s="236"/>
      <c r="WIO44" s="236"/>
      <c r="WIP44" s="236"/>
      <c r="WIQ44" s="236"/>
      <c r="WIR44" s="236"/>
      <c r="WIS44" s="236"/>
      <c r="WIT44" s="236"/>
      <c r="WIU44" s="236"/>
      <c r="WIV44" s="236"/>
      <c r="WIW44" s="236"/>
      <c r="WIX44" s="236"/>
      <c r="WIY44" s="236"/>
      <c r="WIZ44" s="236"/>
      <c r="WJA44" s="236"/>
      <c r="WJB44" s="236"/>
      <c r="WJC44" s="236"/>
      <c r="WJD44" s="236"/>
      <c r="WJE44" s="236"/>
      <c r="WJF44" s="236"/>
      <c r="WJG44" s="236"/>
      <c r="WJH44" s="236"/>
      <c r="WJI44" s="236"/>
      <c r="WJJ44" s="236"/>
      <c r="WJK44" s="236"/>
      <c r="WJL44" s="236"/>
      <c r="WJM44" s="236"/>
      <c r="WJN44" s="236"/>
      <c r="WJO44" s="236"/>
      <c r="WJP44" s="236"/>
      <c r="WJQ44" s="236"/>
      <c r="WJR44" s="236"/>
      <c r="WJS44" s="236"/>
      <c r="WJT44" s="236"/>
      <c r="WJU44" s="236"/>
      <c r="WJV44" s="236"/>
      <c r="WJW44" s="236"/>
      <c r="WJX44" s="236"/>
      <c r="WJY44" s="236"/>
      <c r="WJZ44" s="236"/>
      <c r="WKA44" s="236"/>
      <c r="WKB44" s="236"/>
      <c r="WKC44" s="236"/>
      <c r="WKD44" s="236"/>
      <c r="WKE44" s="236"/>
      <c r="WKF44" s="236"/>
      <c r="WKG44" s="236"/>
      <c r="WKH44" s="236"/>
      <c r="WKI44" s="236"/>
      <c r="WKJ44" s="236"/>
      <c r="WKK44" s="236"/>
      <c r="WKL44" s="236"/>
      <c r="WKM44" s="236"/>
      <c r="WKN44" s="236"/>
      <c r="WKO44" s="236"/>
      <c r="WKP44" s="236"/>
      <c r="WKQ44" s="236"/>
      <c r="WKR44" s="236"/>
      <c r="WKS44" s="236"/>
      <c r="WKT44" s="236"/>
      <c r="WKU44" s="236"/>
      <c r="WKV44" s="236"/>
      <c r="WKW44" s="236"/>
      <c r="WKX44" s="236"/>
      <c r="WKY44" s="236"/>
      <c r="WKZ44" s="236"/>
      <c r="WLA44" s="236"/>
      <c r="WLB44" s="236"/>
      <c r="WLC44" s="236"/>
      <c r="WLD44" s="236"/>
      <c r="WLE44" s="236"/>
      <c r="WLF44" s="236"/>
      <c r="WLG44" s="236"/>
      <c r="WLH44" s="236"/>
      <c r="WLI44" s="236"/>
      <c r="WLJ44" s="236"/>
      <c r="WLK44" s="236"/>
      <c r="WLL44" s="236"/>
      <c r="WLM44" s="236"/>
      <c r="WLN44" s="236"/>
      <c r="WLO44" s="236"/>
      <c r="WLP44" s="236"/>
      <c r="WLQ44" s="236"/>
      <c r="WLR44" s="236"/>
      <c r="WLS44" s="236"/>
      <c r="WLT44" s="236"/>
      <c r="WLU44" s="236"/>
      <c r="WLV44" s="236"/>
      <c r="WLW44" s="236"/>
      <c r="WLX44" s="236"/>
      <c r="WLY44" s="236"/>
      <c r="WLZ44" s="236"/>
      <c r="WMA44" s="236"/>
      <c r="WMB44" s="236"/>
      <c r="WMC44" s="236"/>
      <c r="WMD44" s="236"/>
      <c r="WME44" s="236"/>
      <c r="WMF44" s="236"/>
      <c r="WMG44" s="236"/>
      <c r="WMH44" s="236"/>
      <c r="WMI44" s="236"/>
      <c r="WMJ44" s="236"/>
      <c r="WMK44" s="236"/>
      <c r="WML44" s="236"/>
      <c r="WMM44" s="236"/>
      <c r="WMN44" s="236"/>
      <c r="WMO44" s="236"/>
      <c r="WMP44" s="236"/>
      <c r="WMQ44" s="236"/>
      <c r="WMR44" s="236"/>
      <c r="WMS44" s="236"/>
      <c r="WMT44" s="236"/>
      <c r="WMU44" s="236"/>
      <c r="WMV44" s="236"/>
      <c r="WMW44" s="236"/>
      <c r="WMX44" s="236"/>
      <c r="WMY44" s="236"/>
      <c r="WMZ44" s="236"/>
      <c r="WNA44" s="236"/>
      <c r="WNB44" s="236"/>
      <c r="WNC44" s="236"/>
      <c r="WND44" s="236"/>
      <c r="WNE44" s="236"/>
      <c r="WNF44" s="236"/>
      <c r="WNG44" s="236"/>
      <c r="WNH44" s="236"/>
      <c r="WNI44" s="236"/>
      <c r="WNJ44" s="236"/>
      <c r="WNK44" s="236"/>
      <c r="WNL44" s="236"/>
      <c r="WNM44" s="236"/>
      <c r="WNN44" s="236"/>
      <c r="WNO44" s="236"/>
      <c r="WNP44" s="236"/>
      <c r="WNQ44" s="236"/>
      <c r="WNR44" s="236"/>
      <c r="WNS44" s="236"/>
      <c r="WNT44" s="236"/>
      <c r="WNU44" s="236"/>
      <c r="WNV44" s="236"/>
      <c r="WNW44" s="236"/>
      <c r="WNX44" s="236"/>
      <c r="WNY44" s="236"/>
      <c r="WNZ44" s="236"/>
      <c r="WOA44" s="236"/>
      <c r="WOB44" s="236"/>
      <c r="WOC44" s="236"/>
      <c r="WOD44" s="236"/>
      <c r="WOE44" s="236"/>
      <c r="WOF44" s="236"/>
      <c r="WOG44" s="236"/>
      <c r="WOH44" s="236"/>
      <c r="WOI44" s="236"/>
      <c r="WOJ44" s="236"/>
      <c r="WOK44" s="236"/>
      <c r="WOL44" s="236"/>
      <c r="WOM44" s="236"/>
      <c r="WON44" s="236"/>
      <c r="WOO44" s="236"/>
      <c r="WOP44" s="236"/>
      <c r="WOQ44" s="236"/>
      <c r="WOR44" s="236"/>
      <c r="WOS44" s="236"/>
      <c r="WOT44" s="236"/>
      <c r="WOU44" s="236"/>
      <c r="WOV44" s="236"/>
      <c r="WOW44" s="236"/>
      <c r="WOX44" s="236"/>
      <c r="WOY44" s="236"/>
      <c r="WOZ44" s="236"/>
      <c r="WPA44" s="236"/>
      <c r="WPB44" s="236"/>
      <c r="WPC44" s="236"/>
      <c r="WPD44" s="236"/>
      <c r="WPE44" s="236"/>
      <c r="WPF44" s="236"/>
      <c r="WPG44" s="236"/>
      <c r="WPH44" s="236"/>
      <c r="WPI44" s="236"/>
      <c r="WPJ44" s="236"/>
      <c r="WPK44" s="236"/>
      <c r="WPL44" s="236"/>
      <c r="WPM44" s="236"/>
      <c r="WPN44" s="236"/>
      <c r="WPO44" s="236"/>
      <c r="WPP44" s="236"/>
      <c r="WPQ44" s="236"/>
      <c r="WPR44" s="236"/>
      <c r="WPS44" s="236"/>
      <c r="WPT44" s="236"/>
      <c r="WPU44" s="236"/>
      <c r="WPV44" s="236"/>
      <c r="WPW44" s="236"/>
      <c r="WPX44" s="236"/>
      <c r="WPY44" s="236"/>
      <c r="WPZ44" s="236"/>
      <c r="WQA44" s="236"/>
      <c r="WQB44" s="236"/>
      <c r="WQC44" s="236"/>
      <c r="WQD44" s="236"/>
      <c r="WQE44" s="236"/>
      <c r="WQF44" s="236"/>
      <c r="WQG44" s="236"/>
      <c r="WQH44" s="236"/>
      <c r="WQI44" s="236"/>
      <c r="WQJ44" s="236"/>
      <c r="WQK44" s="236"/>
      <c r="WQL44" s="236"/>
      <c r="WQM44" s="236"/>
      <c r="WQN44" s="236"/>
      <c r="WQO44" s="236"/>
      <c r="WQP44" s="236"/>
      <c r="WQQ44" s="236"/>
      <c r="WQR44" s="236"/>
      <c r="WQS44" s="236"/>
      <c r="WQT44" s="236"/>
      <c r="WQU44" s="236"/>
      <c r="WQV44" s="236"/>
      <c r="WQW44" s="236"/>
      <c r="WQX44" s="236"/>
      <c r="WQY44" s="236"/>
      <c r="WQZ44" s="236"/>
      <c r="WRA44" s="236"/>
      <c r="WRB44" s="236"/>
      <c r="WRC44" s="236"/>
      <c r="WRD44" s="236"/>
      <c r="WRE44" s="236"/>
      <c r="WRF44" s="236"/>
      <c r="WRG44" s="236"/>
      <c r="WRH44" s="236"/>
      <c r="WRI44" s="236"/>
      <c r="WRJ44" s="236"/>
      <c r="WRK44" s="236"/>
      <c r="WRL44" s="236"/>
      <c r="WRM44" s="236"/>
      <c r="WRN44" s="236"/>
      <c r="WRO44" s="236"/>
      <c r="WRP44" s="236"/>
      <c r="WRQ44" s="236"/>
      <c r="WRR44" s="236"/>
      <c r="WRS44" s="236"/>
      <c r="WRT44" s="236"/>
      <c r="WRU44" s="236"/>
      <c r="WRV44" s="236"/>
      <c r="WRW44" s="236"/>
      <c r="WRX44" s="236"/>
      <c r="WRY44" s="236"/>
      <c r="WRZ44" s="236"/>
      <c r="WSA44" s="236"/>
      <c r="WSB44" s="236"/>
      <c r="WSC44" s="236"/>
      <c r="WSD44" s="236"/>
      <c r="WSE44" s="236"/>
      <c r="WSF44" s="236"/>
      <c r="WSG44" s="236"/>
      <c r="WSH44" s="236"/>
      <c r="WSI44" s="236"/>
      <c r="WSJ44" s="236"/>
      <c r="WSK44" s="236"/>
      <c r="WSL44" s="236"/>
      <c r="WSM44" s="236"/>
      <c r="WSN44" s="236"/>
      <c r="WSO44" s="236"/>
      <c r="WSP44" s="236"/>
      <c r="WSQ44" s="236"/>
      <c r="WSR44" s="236"/>
      <c r="WSS44" s="236"/>
      <c r="WST44" s="236"/>
      <c r="WSU44" s="236"/>
      <c r="WSV44" s="236"/>
      <c r="WSW44" s="236"/>
      <c r="WSX44" s="236"/>
      <c r="WSY44" s="236"/>
      <c r="WSZ44" s="236"/>
      <c r="WTA44" s="236"/>
      <c r="WTB44" s="236"/>
      <c r="WTC44" s="236"/>
      <c r="WTD44" s="236"/>
      <c r="WTE44" s="236"/>
      <c r="WTF44" s="236"/>
      <c r="WTG44" s="236"/>
      <c r="WTH44" s="236"/>
      <c r="WTI44" s="236"/>
      <c r="WTJ44" s="236"/>
      <c r="WTK44" s="236"/>
      <c r="WTL44" s="236"/>
      <c r="WTM44" s="236"/>
      <c r="WTN44" s="236"/>
      <c r="WTO44" s="236"/>
      <c r="WTP44" s="236"/>
      <c r="WTQ44" s="236"/>
      <c r="WTR44" s="236"/>
      <c r="WTS44" s="236"/>
      <c r="WTT44" s="236"/>
      <c r="WTU44" s="236"/>
      <c r="WTV44" s="236"/>
      <c r="WTW44" s="236"/>
      <c r="WTX44" s="236"/>
      <c r="WTY44" s="236"/>
      <c r="WTZ44" s="236"/>
      <c r="WUA44" s="236"/>
      <c r="WUB44" s="236"/>
      <c r="WUC44" s="236"/>
      <c r="WUD44" s="236"/>
      <c r="WUE44" s="236"/>
      <c r="WUF44" s="236"/>
      <c r="WUG44" s="236"/>
      <c r="WUH44" s="236"/>
      <c r="WUI44" s="236"/>
      <c r="WUJ44" s="236"/>
      <c r="WUK44" s="236"/>
      <c r="WUL44" s="236"/>
      <c r="WUM44" s="236"/>
      <c r="WUN44" s="236"/>
      <c r="WUO44" s="236"/>
      <c r="WUP44" s="236"/>
      <c r="WUQ44" s="236"/>
      <c r="WUR44" s="236"/>
      <c r="WUS44" s="236"/>
      <c r="WUT44" s="236"/>
      <c r="WUU44" s="236"/>
      <c r="WUV44" s="236"/>
      <c r="WUW44" s="236"/>
      <c r="WUX44" s="236"/>
      <c r="WUY44" s="236"/>
      <c r="WUZ44" s="236"/>
      <c r="WVA44" s="236"/>
      <c r="WVB44" s="236"/>
      <c r="WVC44" s="236"/>
      <c r="WVD44" s="236"/>
      <c r="WVE44" s="236"/>
      <c r="WVF44" s="236"/>
      <c r="WVG44" s="236"/>
      <c r="WVH44" s="236"/>
      <c r="WVI44" s="236"/>
      <c r="WVJ44" s="236"/>
      <c r="WVK44" s="236"/>
      <c r="WVL44" s="236"/>
      <c r="WVM44" s="236"/>
      <c r="WVN44" s="236"/>
      <c r="WVO44" s="236"/>
      <c r="WVP44" s="236"/>
      <c r="WVQ44" s="236"/>
      <c r="WVR44" s="236"/>
      <c r="WVS44" s="236"/>
      <c r="WVT44" s="236"/>
      <c r="WVU44" s="236"/>
      <c r="WVV44" s="236"/>
      <c r="WVW44" s="236"/>
      <c r="WVX44" s="236"/>
      <c r="WVY44" s="236"/>
      <c r="WVZ44" s="236"/>
      <c r="WWA44" s="236"/>
      <c r="WWB44" s="236"/>
      <c r="WWC44" s="236"/>
      <c r="WWD44" s="236"/>
      <c r="WWE44" s="236"/>
      <c r="WWF44" s="236"/>
      <c r="WWG44" s="236"/>
      <c r="WWH44" s="236"/>
      <c r="WWI44" s="236"/>
      <c r="WWJ44" s="236"/>
      <c r="WWK44" s="236"/>
      <c r="WWL44" s="236"/>
      <c r="WWM44" s="236"/>
      <c r="WWN44" s="236"/>
      <c r="WWO44" s="236"/>
      <c r="WWP44" s="236"/>
      <c r="WWQ44" s="236"/>
      <c r="WWR44" s="236"/>
      <c r="WWS44" s="236"/>
      <c r="WWT44" s="236"/>
      <c r="WWU44" s="236"/>
      <c r="WWV44" s="236"/>
      <c r="WWW44" s="236"/>
      <c r="WWX44" s="236"/>
      <c r="WWY44" s="236"/>
      <c r="WWZ44" s="236"/>
      <c r="WXA44" s="236"/>
      <c r="WXB44" s="236"/>
      <c r="WXC44" s="236"/>
      <c r="WXD44" s="236"/>
      <c r="WXE44" s="236"/>
      <c r="WXF44" s="236"/>
      <c r="WXG44" s="236"/>
      <c r="WXH44" s="236"/>
      <c r="WXI44" s="236"/>
      <c r="WXJ44" s="236"/>
      <c r="WXK44" s="236"/>
      <c r="WXL44" s="236"/>
      <c r="WXM44" s="236"/>
      <c r="WXN44" s="236"/>
      <c r="WXO44" s="236"/>
      <c r="WXP44" s="236"/>
      <c r="WXQ44" s="236"/>
      <c r="WXR44" s="236"/>
      <c r="WXS44" s="236"/>
      <c r="WXT44" s="236"/>
      <c r="WXU44" s="236"/>
      <c r="WXV44" s="236"/>
      <c r="WXW44" s="236"/>
      <c r="WXX44" s="236"/>
      <c r="WXY44" s="236"/>
      <c r="WXZ44" s="236"/>
      <c r="WYA44" s="236"/>
      <c r="WYB44" s="236"/>
      <c r="WYC44" s="236"/>
      <c r="WYD44" s="236"/>
      <c r="WYE44" s="236"/>
      <c r="WYF44" s="236"/>
      <c r="WYG44" s="236"/>
      <c r="WYH44" s="236"/>
      <c r="WYI44" s="236"/>
      <c r="WYJ44" s="236"/>
      <c r="WYK44" s="236"/>
      <c r="WYL44" s="236"/>
      <c r="WYM44" s="236"/>
      <c r="WYN44" s="236"/>
      <c r="WYO44" s="236"/>
      <c r="WYP44" s="236"/>
      <c r="WYQ44" s="236"/>
      <c r="WYR44" s="236"/>
      <c r="WYS44" s="236"/>
      <c r="WYT44" s="236"/>
      <c r="WYU44" s="236"/>
      <c r="WYV44" s="236"/>
      <c r="WYW44" s="236"/>
      <c r="WYX44" s="236"/>
      <c r="WYY44" s="236"/>
      <c r="WYZ44" s="236"/>
      <c r="WZA44" s="236"/>
      <c r="WZB44" s="236"/>
      <c r="WZC44" s="236"/>
      <c r="WZD44" s="236"/>
      <c r="WZE44" s="236"/>
      <c r="WZF44" s="236"/>
      <c r="WZG44" s="236"/>
      <c r="WZH44" s="236"/>
      <c r="WZI44" s="236"/>
      <c r="WZJ44" s="236"/>
      <c r="WZK44" s="236"/>
      <c r="WZL44" s="236"/>
      <c r="WZM44" s="236"/>
      <c r="WZN44" s="236"/>
      <c r="WZO44" s="236"/>
      <c r="WZP44" s="236"/>
      <c r="WZQ44" s="236"/>
      <c r="WZR44" s="236"/>
      <c r="WZS44" s="236"/>
      <c r="WZT44" s="236"/>
      <c r="WZU44" s="236"/>
      <c r="WZV44" s="236"/>
      <c r="WZW44" s="236"/>
      <c r="WZX44" s="236"/>
      <c r="WZY44" s="236"/>
      <c r="WZZ44" s="236"/>
      <c r="XAA44" s="236"/>
      <c r="XAB44" s="236"/>
      <c r="XAC44" s="236"/>
      <c r="XAD44" s="236"/>
      <c r="XAE44" s="236"/>
      <c r="XAF44" s="236"/>
      <c r="XAG44" s="236"/>
      <c r="XAH44" s="236"/>
      <c r="XAI44" s="236"/>
      <c r="XAJ44" s="236"/>
      <c r="XAK44" s="236"/>
      <c r="XAL44" s="236"/>
      <c r="XAM44" s="236"/>
      <c r="XAN44" s="236"/>
      <c r="XAO44" s="236"/>
      <c r="XAP44" s="236"/>
      <c r="XAQ44" s="236"/>
      <c r="XAR44" s="236"/>
      <c r="XAS44" s="236"/>
      <c r="XAT44" s="236"/>
      <c r="XAU44" s="236"/>
      <c r="XAV44" s="236"/>
      <c r="XAW44" s="236"/>
      <c r="XAX44" s="236"/>
      <c r="XAY44" s="236"/>
      <c r="XAZ44" s="236"/>
      <c r="XBA44" s="236"/>
      <c r="XBB44" s="236"/>
      <c r="XBC44" s="236"/>
      <c r="XBD44" s="236"/>
      <c r="XBE44" s="236"/>
      <c r="XBF44" s="236"/>
      <c r="XBG44" s="236"/>
      <c r="XBH44" s="236"/>
      <c r="XBI44" s="236"/>
      <c r="XBJ44" s="236"/>
      <c r="XBK44" s="236"/>
      <c r="XBL44" s="236"/>
      <c r="XBM44" s="236"/>
      <c r="XBN44" s="236"/>
      <c r="XBO44" s="236"/>
      <c r="XBP44" s="236"/>
      <c r="XBQ44" s="236"/>
      <c r="XBR44" s="236"/>
      <c r="XBS44" s="236"/>
      <c r="XBT44" s="236"/>
      <c r="XBU44" s="236"/>
      <c r="XBV44" s="236"/>
      <c r="XBW44" s="236"/>
      <c r="XBX44" s="236"/>
      <c r="XBY44" s="236"/>
      <c r="XBZ44" s="236"/>
      <c r="XCA44" s="236"/>
      <c r="XCB44" s="236"/>
      <c r="XCC44" s="236"/>
      <c r="XCD44" s="236"/>
      <c r="XCE44" s="236"/>
      <c r="XCF44" s="236"/>
      <c r="XCG44" s="236"/>
      <c r="XCH44" s="236"/>
      <c r="XCI44" s="236"/>
      <c r="XCJ44" s="236"/>
      <c r="XCK44" s="236"/>
      <c r="XCL44" s="236"/>
      <c r="XCM44" s="236"/>
      <c r="XCN44" s="236"/>
      <c r="XCO44" s="236"/>
      <c r="XCP44" s="236"/>
      <c r="XCQ44" s="236"/>
      <c r="XCR44" s="236"/>
      <c r="XCS44" s="236"/>
      <c r="XCT44" s="236"/>
      <c r="XCU44" s="236"/>
      <c r="XCV44" s="236"/>
      <c r="XCW44" s="236"/>
      <c r="XCX44" s="236"/>
      <c r="XCY44" s="236"/>
      <c r="XCZ44" s="236"/>
      <c r="XDA44" s="236"/>
      <c r="XDB44" s="236"/>
      <c r="XDC44" s="236"/>
      <c r="XDD44" s="236"/>
      <c r="XDE44" s="236"/>
      <c r="XDF44" s="236"/>
      <c r="XDG44" s="236"/>
      <c r="XDH44" s="236"/>
      <c r="XDI44" s="236"/>
      <c r="XDJ44" s="236"/>
      <c r="XDK44" s="236"/>
      <c r="XDL44" s="236"/>
      <c r="XDM44" s="236"/>
      <c r="XDN44" s="236"/>
      <c r="XDO44" s="236"/>
      <c r="XDP44" s="236"/>
      <c r="XDQ44" s="236"/>
      <c r="XDR44" s="236"/>
      <c r="XDS44" s="236"/>
      <c r="XDT44" s="236"/>
      <c r="XDU44" s="236"/>
      <c r="XDV44" s="236"/>
      <c r="XDW44" s="236"/>
      <c r="XDX44" s="236"/>
      <c r="XDY44" s="236"/>
      <c r="XDZ44" s="236"/>
      <c r="XEA44" s="236"/>
      <c r="XEB44" s="236"/>
      <c r="XEC44" s="236"/>
      <c r="XED44" s="236"/>
      <c r="XEE44" s="236"/>
      <c r="XEF44" s="236"/>
      <c r="XEG44" s="236"/>
      <c r="XEH44" s="236"/>
      <c r="XEI44" s="236"/>
      <c r="XEJ44" s="236"/>
      <c r="XEK44" s="236"/>
      <c r="XEL44" s="236"/>
      <c r="XEM44" s="236"/>
      <c r="XEN44" s="236"/>
      <c r="XEO44" s="236"/>
      <c r="XEP44" s="236"/>
      <c r="XEQ44" s="236"/>
      <c r="XER44" s="236"/>
      <c r="XES44" s="236"/>
      <c r="XET44" s="236"/>
      <c r="XEU44" s="236"/>
      <c r="XEV44" s="236"/>
      <c r="XEW44" s="236"/>
      <c r="XEX44" s="236"/>
      <c r="XEY44" s="236"/>
      <c r="XEZ44" s="236"/>
      <c r="XFA44" s="236"/>
      <c r="XFB44" s="236"/>
      <c r="XFC44" s="236"/>
    </row>
    <row r="45" spans="1:16383" s="32" customFormat="1" ht="11.25" x14ac:dyDescent="0.2">
      <c r="A45" s="257" t="s">
        <v>272</v>
      </c>
      <c r="B45" s="248"/>
      <c r="C45" s="248"/>
      <c r="D45" s="248"/>
      <c r="E45" s="248"/>
      <c r="F45" s="248"/>
      <c r="G45" s="248"/>
      <c r="H45" s="248"/>
      <c r="I45" s="248"/>
      <c r="J45" s="248"/>
      <c r="K45" s="249"/>
    </row>
    <row r="46" spans="1:16383" s="32" customFormat="1" ht="11.25" x14ac:dyDescent="0.2">
      <c r="A46" s="257" t="s">
        <v>273</v>
      </c>
      <c r="B46" s="248"/>
      <c r="C46" s="248"/>
      <c r="D46" s="248"/>
      <c r="E46" s="248"/>
      <c r="F46" s="248"/>
      <c r="G46" s="248"/>
      <c r="H46" s="248"/>
      <c r="I46" s="248"/>
      <c r="J46" s="248"/>
      <c r="K46" s="249"/>
    </row>
    <row r="47" spans="1:16383" s="32" customFormat="1" ht="11.25" x14ac:dyDescent="0.2">
      <c r="A47" s="257" t="s">
        <v>274</v>
      </c>
      <c r="B47" s="248"/>
      <c r="C47" s="248"/>
      <c r="D47" s="248"/>
      <c r="E47" s="248"/>
      <c r="F47" s="248"/>
      <c r="G47" s="248"/>
      <c r="H47" s="248"/>
      <c r="I47" s="248"/>
      <c r="J47" s="248"/>
      <c r="K47" s="249"/>
    </row>
    <row r="48" spans="1:16383" s="32" customFormat="1" ht="11.25" x14ac:dyDescent="0.2">
      <c r="A48" s="257" t="s">
        <v>275</v>
      </c>
      <c r="B48" s="248"/>
      <c r="C48" s="248"/>
      <c r="D48" s="248"/>
      <c r="E48" s="248"/>
      <c r="F48" s="248"/>
      <c r="G48" s="248"/>
      <c r="H48" s="248"/>
      <c r="I48" s="248"/>
      <c r="J48" s="248"/>
      <c r="K48" s="249"/>
    </row>
    <row r="49" spans="1:11" s="32" customFormat="1" ht="11.25" x14ac:dyDescent="0.2">
      <c r="A49" s="254" t="s">
        <v>276</v>
      </c>
      <c r="B49" s="255"/>
      <c r="C49" s="255"/>
      <c r="D49" s="255"/>
      <c r="E49" s="255"/>
      <c r="F49" s="255"/>
      <c r="G49" s="255"/>
      <c r="H49" s="255"/>
      <c r="I49" s="255"/>
      <c r="J49" s="255"/>
      <c r="K49" s="256"/>
    </row>
    <row r="50" spans="1:11" s="32" customFormat="1" ht="11.25" x14ac:dyDescent="0.2">
      <c r="A50" s="246" t="s">
        <v>277</v>
      </c>
      <c r="B50" s="247"/>
      <c r="C50" s="248"/>
      <c r="D50" s="248"/>
      <c r="E50" s="248"/>
      <c r="F50" s="248"/>
      <c r="G50" s="248"/>
      <c r="H50" s="248"/>
      <c r="I50" s="248"/>
      <c r="J50" s="248"/>
      <c r="K50" s="249"/>
    </row>
    <row r="51" spans="1:11" s="32" customFormat="1" ht="11.25" x14ac:dyDescent="0.2">
      <c r="A51" s="237" t="s">
        <v>278</v>
      </c>
      <c r="B51" s="238"/>
      <c r="C51" s="239"/>
      <c r="D51" s="239"/>
      <c r="E51" s="239"/>
      <c r="F51" s="239"/>
      <c r="G51" s="239"/>
      <c r="H51" s="239"/>
      <c r="I51" s="239"/>
      <c r="J51" s="239"/>
      <c r="K51" s="240"/>
    </row>
    <row r="52" spans="1:11" s="32" customFormat="1" ht="11.25" x14ac:dyDescent="0.2">
      <c r="A52" s="237" t="s">
        <v>281</v>
      </c>
      <c r="B52" s="238"/>
      <c r="C52" s="239"/>
      <c r="D52" s="239"/>
      <c r="E52" s="239"/>
      <c r="F52" s="239"/>
      <c r="G52" s="239"/>
      <c r="H52" s="239"/>
      <c r="I52" s="239"/>
      <c r="J52" s="239"/>
      <c r="K52" s="240"/>
    </row>
    <row r="53" spans="1:11" s="32" customFormat="1" ht="11.25" x14ac:dyDescent="0.2">
      <c r="A53" s="237" t="s">
        <v>283</v>
      </c>
      <c r="B53" s="238"/>
      <c r="C53" s="239"/>
      <c r="D53" s="239"/>
      <c r="E53" s="239"/>
      <c r="F53" s="239"/>
      <c r="G53" s="239"/>
      <c r="H53" s="239"/>
      <c r="I53" s="239"/>
      <c r="J53" s="239"/>
      <c r="K53" s="240"/>
    </row>
    <row r="54" spans="1:11" s="32" customFormat="1" ht="11.25" x14ac:dyDescent="0.2">
      <c r="A54" s="250" t="s">
        <v>325</v>
      </c>
      <c r="B54" s="251"/>
      <c r="C54" s="252"/>
      <c r="D54" s="252"/>
      <c r="E54" s="252"/>
      <c r="F54" s="252"/>
      <c r="G54" s="252"/>
      <c r="H54" s="252"/>
      <c r="I54" s="252"/>
      <c r="J54" s="252"/>
      <c r="K54" s="253"/>
    </row>
  </sheetData>
  <autoFilter ref="A5:XFC5"/>
  <mergeCells count="1392">
    <mergeCell ref="A3:M3"/>
    <mergeCell ref="A1:M1"/>
    <mergeCell ref="XDD44:XDO44"/>
    <mergeCell ref="XDP44:XEA44"/>
    <mergeCell ref="XEB44:XEM44"/>
    <mergeCell ref="XEN44:XEY44"/>
    <mergeCell ref="XEZ44:XFC44"/>
    <mergeCell ref="XAV44:XBG44"/>
    <mergeCell ref="XBH44:XBS44"/>
    <mergeCell ref="XBT44:XCE44"/>
    <mergeCell ref="XCF44:XCQ44"/>
    <mergeCell ref="XCR44:XDC44"/>
    <mergeCell ref="WYN44:WYY44"/>
    <mergeCell ref="WYZ44:WZK44"/>
    <mergeCell ref="WZL44:WZW44"/>
    <mergeCell ref="WZX44:XAI44"/>
    <mergeCell ref="XAJ44:XAU44"/>
    <mergeCell ref="WWF44:WWQ44"/>
    <mergeCell ref="WWR44:WXC44"/>
    <mergeCell ref="WXD44:WXO44"/>
    <mergeCell ref="WXP44:WYA44"/>
    <mergeCell ref="WYB44:WYM44"/>
    <mergeCell ref="WTX44:WUI44"/>
    <mergeCell ref="WUJ44:WUU44"/>
    <mergeCell ref="WUV44:WVG44"/>
    <mergeCell ref="WVH44:WVS44"/>
    <mergeCell ref="WVT44:WWE44"/>
    <mergeCell ref="WRP44:WSA44"/>
    <mergeCell ref="WSB44:WSM44"/>
    <mergeCell ref="WSN44:WSY44"/>
    <mergeCell ref="WSZ44:WTK44"/>
    <mergeCell ref="WTL44:WTW44"/>
    <mergeCell ref="WPH44:WPS44"/>
    <mergeCell ref="WPT44:WQE44"/>
    <mergeCell ref="WQF44:WQQ44"/>
    <mergeCell ref="WQR44:WRC44"/>
    <mergeCell ref="WRD44:WRO44"/>
    <mergeCell ref="WMZ44:WNK44"/>
    <mergeCell ref="WNL44:WNW44"/>
    <mergeCell ref="WNX44:WOI44"/>
    <mergeCell ref="WOJ44:WOU44"/>
    <mergeCell ref="WOV44:WPG44"/>
    <mergeCell ref="WKR44:WLC44"/>
    <mergeCell ref="WLD44:WLO44"/>
    <mergeCell ref="WLP44:WMA44"/>
    <mergeCell ref="WMB44:WMM44"/>
    <mergeCell ref="WMN44:WMY44"/>
    <mergeCell ref="WIJ44:WIU44"/>
    <mergeCell ref="WIV44:WJG44"/>
    <mergeCell ref="WJH44:WJS44"/>
    <mergeCell ref="WJT44:WKE44"/>
    <mergeCell ref="WKF44:WKQ44"/>
    <mergeCell ref="WGB44:WGM44"/>
    <mergeCell ref="WGN44:WGY44"/>
    <mergeCell ref="WGZ44:WHK44"/>
    <mergeCell ref="WHL44:WHW44"/>
    <mergeCell ref="WHX44:WII44"/>
    <mergeCell ref="WDT44:WEE44"/>
    <mergeCell ref="WEF44:WEQ44"/>
    <mergeCell ref="WER44:WFC44"/>
    <mergeCell ref="WFD44:WFO44"/>
    <mergeCell ref="WFP44:WGA44"/>
    <mergeCell ref="WBL44:WBW44"/>
    <mergeCell ref="WBX44:WCI44"/>
    <mergeCell ref="WCJ44:WCU44"/>
    <mergeCell ref="WCV44:WDG44"/>
    <mergeCell ref="WDH44:WDS44"/>
    <mergeCell ref="VZD44:VZO44"/>
    <mergeCell ref="VZP44:WAA44"/>
    <mergeCell ref="WAB44:WAM44"/>
    <mergeCell ref="WAN44:WAY44"/>
    <mergeCell ref="WAZ44:WBK44"/>
    <mergeCell ref="VWV44:VXG44"/>
    <mergeCell ref="VXH44:VXS44"/>
    <mergeCell ref="VXT44:VYE44"/>
    <mergeCell ref="VYF44:VYQ44"/>
    <mergeCell ref="VYR44:VZC44"/>
    <mergeCell ref="VUN44:VUY44"/>
    <mergeCell ref="VUZ44:VVK44"/>
    <mergeCell ref="VVL44:VVW44"/>
    <mergeCell ref="VVX44:VWI44"/>
    <mergeCell ref="VWJ44:VWU44"/>
    <mergeCell ref="VSF44:VSQ44"/>
    <mergeCell ref="VSR44:VTC44"/>
    <mergeCell ref="VTD44:VTO44"/>
    <mergeCell ref="VTP44:VUA44"/>
    <mergeCell ref="VUB44:VUM44"/>
    <mergeCell ref="VPX44:VQI44"/>
    <mergeCell ref="VQJ44:VQU44"/>
    <mergeCell ref="VQV44:VRG44"/>
    <mergeCell ref="VRH44:VRS44"/>
    <mergeCell ref="VRT44:VSE44"/>
    <mergeCell ref="VNP44:VOA44"/>
    <mergeCell ref="VOB44:VOM44"/>
    <mergeCell ref="VON44:VOY44"/>
    <mergeCell ref="VOZ44:VPK44"/>
    <mergeCell ref="VPL44:VPW44"/>
    <mergeCell ref="VLH44:VLS44"/>
    <mergeCell ref="VLT44:VME44"/>
    <mergeCell ref="VMF44:VMQ44"/>
    <mergeCell ref="VMR44:VNC44"/>
    <mergeCell ref="VND44:VNO44"/>
    <mergeCell ref="VIZ44:VJK44"/>
    <mergeCell ref="VJL44:VJW44"/>
    <mergeCell ref="VJX44:VKI44"/>
    <mergeCell ref="VKJ44:VKU44"/>
    <mergeCell ref="VKV44:VLG44"/>
    <mergeCell ref="VGR44:VHC44"/>
    <mergeCell ref="VHD44:VHO44"/>
    <mergeCell ref="VHP44:VIA44"/>
    <mergeCell ref="VIB44:VIM44"/>
    <mergeCell ref="VIN44:VIY44"/>
    <mergeCell ref="VEJ44:VEU44"/>
    <mergeCell ref="VEV44:VFG44"/>
    <mergeCell ref="VFH44:VFS44"/>
    <mergeCell ref="VFT44:VGE44"/>
    <mergeCell ref="VGF44:VGQ44"/>
    <mergeCell ref="VCB44:VCM44"/>
    <mergeCell ref="VCN44:VCY44"/>
    <mergeCell ref="VCZ44:VDK44"/>
    <mergeCell ref="VDL44:VDW44"/>
    <mergeCell ref="VDX44:VEI44"/>
    <mergeCell ref="UZT44:VAE44"/>
    <mergeCell ref="VAF44:VAQ44"/>
    <mergeCell ref="VAR44:VBC44"/>
    <mergeCell ref="VBD44:VBO44"/>
    <mergeCell ref="VBP44:VCA44"/>
    <mergeCell ref="UXL44:UXW44"/>
    <mergeCell ref="UXX44:UYI44"/>
    <mergeCell ref="UYJ44:UYU44"/>
    <mergeCell ref="UYV44:UZG44"/>
    <mergeCell ref="UZH44:UZS44"/>
    <mergeCell ref="UVD44:UVO44"/>
    <mergeCell ref="UVP44:UWA44"/>
    <mergeCell ref="UWB44:UWM44"/>
    <mergeCell ref="UWN44:UWY44"/>
    <mergeCell ref="UWZ44:UXK44"/>
    <mergeCell ref="USV44:UTG44"/>
    <mergeCell ref="UTH44:UTS44"/>
    <mergeCell ref="UTT44:UUE44"/>
    <mergeCell ref="UUF44:UUQ44"/>
    <mergeCell ref="UUR44:UVC44"/>
    <mergeCell ref="UQN44:UQY44"/>
    <mergeCell ref="UQZ44:URK44"/>
    <mergeCell ref="URL44:URW44"/>
    <mergeCell ref="URX44:USI44"/>
    <mergeCell ref="USJ44:USU44"/>
    <mergeCell ref="UOF44:UOQ44"/>
    <mergeCell ref="UOR44:UPC44"/>
    <mergeCell ref="UPD44:UPO44"/>
    <mergeCell ref="UPP44:UQA44"/>
    <mergeCell ref="UQB44:UQM44"/>
    <mergeCell ref="ULX44:UMI44"/>
    <mergeCell ref="UMJ44:UMU44"/>
    <mergeCell ref="UMV44:UNG44"/>
    <mergeCell ref="UNH44:UNS44"/>
    <mergeCell ref="UNT44:UOE44"/>
    <mergeCell ref="UJP44:UKA44"/>
    <mergeCell ref="UKB44:UKM44"/>
    <mergeCell ref="UKN44:UKY44"/>
    <mergeCell ref="UKZ44:ULK44"/>
    <mergeCell ref="ULL44:ULW44"/>
    <mergeCell ref="UHH44:UHS44"/>
    <mergeCell ref="UHT44:UIE44"/>
    <mergeCell ref="UIF44:UIQ44"/>
    <mergeCell ref="UIR44:UJC44"/>
    <mergeCell ref="UJD44:UJO44"/>
    <mergeCell ref="UEZ44:UFK44"/>
    <mergeCell ref="UFL44:UFW44"/>
    <mergeCell ref="UFX44:UGI44"/>
    <mergeCell ref="UGJ44:UGU44"/>
    <mergeCell ref="UGV44:UHG44"/>
    <mergeCell ref="UCR44:UDC44"/>
    <mergeCell ref="UDD44:UDO44"/>
    <mergeCell ref="UDP44:UEA44"/>
    <mergeCell ref="UEB44:UEM44"/>
    <mergeCell ref="UEN44:UEY44"/>
    <mergeCell ref="UAJ44:UAU44"/>
    <mergeCell ref="UAV44:UBG44"/>
    <mergeCell ref="UBH44:UBS44"/>
    <mergeCell ref="UBT44:UCE44"/>
    <mergeCell ref="UCF44:UCQ44"/>
    <mergeCell ref="TYB44:TYM44"/>
    <mergeCell ref="TYN44:TYY44"/>
    <mergeCell ref="TYZ44:TZK44"/>
    <mergeCell ref="TZL44:TZW44"/>
    <mergeCell ref="TZX44:UAI44"/>
    <mergeCell ref="TVT44:TWE44"/>
    <mergeCell ref="TWF44:TWQ44"/>
    <mergeCell ref="TWR44:TXC44"/>
    <mergeCell ref="TXD44:TXO44"/>
    <mergeCell ref="TXP44:TYA44"/>
    <mergeCell ref="TTL44:TTW44"/>
    <mergeCell ref="TTX44:TUI44"/>
    <mergeCell ref="TUJ44:TUU44"/>
    <mergeCell ref="TUV44:TVG44"/>
    <mergeCell ref="TVH44:TVS44"/>
    <mergeCell ref="TRD44:TRO44"/>
    <mergeCell ref="TRP44:TSA44"/>
    <mergeCell ref="TSB44:TSM44"/>
    <mergeCell ref="TSN44:TSY44"/>
    <mergeCell ref="TSZ44:TTK44"/>
    <mergeCell ref="TOV44:TPG44"/>
    <mergeCell ref="TPH44:TPS44"/>
    <mergeCell ref="TPT44:TQE44"/>
    <mergeCell ref="TQF44:TQQ44"/>
    <mergeCell ref="TQR44:TRC44"/>
    <mergeCell ref="TMN44:TMY44"/>
    <mergeCell ref="TMZ44:TNK44"/>
    <mergeCell ref="TNL44:TNW44"/>
    <mergeCell ref="TNX44:TOI44"/>
    <mergeCell ref="TOJ44:TOU44"/>
    <mergeCell ref="TKF44:TKQ44"/>
    <mergeCell ref="TKR44:TLC44"/>
    <mergeCell ref="TLD44:TLO44"/>
    <mergeCell ref="TLP44:TMA44"/>
    <mergeCell ref="TMB44:TMM44"/>
    <mergeCell ref="THX44:TII44"/>
    <mergeCell ref="TIJ44:TIU44"/>
    <mergeCell ref="TIV44:TJG44"/>
    <mergeCell ref="TJH44:TJS44"/>
    <mergeCell ref="TJT44:TKE44"/>
    <mergeCell ref="TFP44:TGA44"/>
    <mergeCell ref="TGB44:TGM44"/>
    <mergeCell ref="TGN44:TGY44"/>
    <mergeCell ref="TGZ44:THK44"/>
    <mergeCell ref="THL44:THW44"/>
    <mergeCell ref="TDH44:TDS44"/>
    <mergeCell ref="TDT44:TEE44"/>
    <mergeCell ref="TEF44:TEQ44"/>
    <mergeCell ref="TER44:TFC44"/>
    <mergeCell ref="TFD44:TFO44"/>
    <mergeCell ref="TAZ44:TBK44"/>
    <mergeCell ref="TBL44:TBW44"/>
    <mergeCell ref="TBX44:TCI44"/>
    <mergeCell ref="TCJ44:TCU44"/>
    <mergeCell ref="TCV44:TDG44"/>
    <mergeCell ref="SYR44:SZC44"/>
    <mergeCell ref="SZD44:SZO44"/>
    <mergeCell ref="SZP44:TAA44"/>
    <mergeCell ref="TAB44:TAM44"/>
    <mergeCell ref="TAN44:TAY44"/>
    <mergeCell ref="SWJ44:SWU44"/>
    <mergeCell ref="SWV44:SXG44"/>
    <mergeCell ref="SXH44:SXS44"/>
    <mergeCell ref="SXT44:SYE44"/>
    <mergeCell ref="SYF44:SYQ44"/>
    <mergeCell ref="SUB44:SUM44"/>
    <mergeCell ref="SUN44:SUY44"/>
    <mergeCell ref="SUZ44:SVK44"/>
    <mergeCell ref="SVL44:SVW44"/>
    <mergeCell ref="SVX44:SWI44"/>
    <mergeCell ref="SRT44:SSE44"/>
    <mergeCell ref="SSF44:SSQ44"/>
    <mergeCell ref="SSR44:STC44"/>
    <mergeCell ref="STD44:STO44"/>
    <mergeCell ref="STP44:SUA44"/>
    <mergeCell ref="SPL44:SPW44"/>
    <mergeCell ref="SPX44:SQI44"/>
    <mergeCell ref="SQJ44:SQU44"/>
    <mergeCell ref="SQV44:SRG44"/>
    <mergeCell ref="SRH44:SRS44"/>
    <mergeCell ref="SND44:SNO44"/>
    <mergeCell ref="SNP44:SOA44"/>
    <mergeCell ref="SOB44:SOM44"/>
    <mergeCell ref="SON44:SOY44"/>
    <mergeCell ref="SOZ44:SPK44"/>
    <mergeCell ref="SKV44:SLG44"/>
    <mergeCell ref="SLH44:SLS44"/>
    <mergeCell ref="SLT44:SME44"/>
    <mergeCell ref="SMF44:SMQ44"/>
    <mergeCell ref="SMR44:SNC44"/>
    <mergeCell ref="SIN44:SIY44"/>
    <mergeCell ref="SIZ44:SJK44"/>
    <mergeCell ref="SJL44:SJW44"/>
    <mergeCell ref="SJX44:SKI44"/>
    <mergeCell ref="SKJ44:SKU44"/>
    <mergeCell ref="SGF44:SGQ44"/>
    <mergeCell ref="SGR44:SHC44"/>
    <mergeCell ref="SHD44:SHO44"/>
    <mergeCell ref="SHP44:SIA44"/>
    <mergeCell ref="SIB44:SIM44"/>
    <mergeCell ref="SDX44:SEI44"/>
    <mergeCell ref="SEJ44:SEU44"/>
    <mergeCell ref="SEV44:SFG44"/>
    <mergeCell ref="SFH44:SFS44"/>
    <mergeCell ref="SFT44:SGE44"/>
    <mergeCell ref="SBP44:SCA44"/>
    <mergeCell ref="SCB44:SCM44"/>
    <mergeCell ref="SCN44:SCY44"/>
    <mergeCell ref="SCZ44:SDK44"/>
    <mergeCell ref="SDL44:SDW44"/>
    <mergeCell ref="RZH44:RZS44"/>
    <mergeCell ref="RZT44:SAE44"/>
    <mergeCell ref="SAF44:SAQ44"/>
    <mergeCell ref="SAR44:SBC44"/>
    <mergeCell ref="SBD44:SBO44"/>
    <mergeCell ref="RWZ44:RXK44"/>
    <mergeCell ref="RXL44:RXW44"/>
    <mergeCell ref="RXX44:RYI44"/>
    <mergeCell ref="RYJ44:RYU44"/>
    <mergeCell ref="RYV44:RZG44"/>
    <mergeCell ref="RUR44:RVC44"/>
    <mergeCell ref="RVD44:RVO44"/>
    <mergeCell ref="RVP44:RWA44"/>
    <mergeCell ref="RWB44:RWM44"/>
    <mergeCell ref="RWN44:RWY44"/>
    <mergeCell ref="RSJ44:RSU44"/>
    <mergeCell ref="RSV44:RTG44"/>
    <mergeCell ref="RTH44:RTS44"/>
    <mergeCell ref="RTT44:RUE44"/>
    <mergeCell ref="RUF44:RUQ44"/>
    <mergeCell ref="RQB44:RQM44"/>
    <mergeCell ref="RQN44:RQY44"/>
    <mergeCell ref="RQZ44:RRK44"/>
    <mergeCell ref="RRL44:RRW44"/>
    <mergeCell ref="RRX44:RSI44"/>
    <mergeCell ref="RNT44:ROE44"/>
    <mergeCell ref="ROF44:ROQ44"/>
    <mergeCell ref="ROR44:RPC44"/>
    <mergeCell ref="RPD44:RPO44"/>
    <mergeCell ref="RPP44:RQA44"/>
    <mergeCell ref="RLL44:RLW44"/>
    <mergeCell ref="RLX44:RMI44"/>
    <mergeCell ref="RMJ44:RMU44"/>
    <mergeCell ref="RMV44:RNG44"/>
    <mergeCell ref="RNH44:RNS44"/>
    <mergeCell ref="RJD44:RJO44"/>
    <mergeCell ref="RJP44:RKA44"/>
    <mergeCell ref="RKB44:RKM44"/>
    <mergeCell ref="RKN44:RKY44"/>
    <mergeCell ref="RKZ44:RLK44"/>
    <mergeCell ref="RGV44:RHG44"/>
    <mergeCell ref="RHH44:RHS44"/>
    <mergeCell ref="RHT44:RIE44"/>
    <mergeCell ref="RIF44:RIQ44"/>
    <mergeCell ref="RIR44:RJC44"/>
    <mergeCell ref="REN44:REY44"/>
    <mergeCell ref="REZ44:RFK44"/>
    <mergeCell ref="RFL44:RFW44"/>
    <mergeCell ref="RFX44:RGI44"/>
    <mergeCell ref="RGJ44:RGU44"/>
    <mergeCell ref="RCF44:RCQ44"/>
    <mergeCell ref="RCR44:RDC44"/>
    <mergeCell ref="RDD44:RDO44"/>
    <mergeCell ref="RDP44:REA44"/>
    <mergeCell ref="REB44:REM44"/>
    <mergeCell ref="QZX44:RAI44"/>
    <mergeCell ref="RAJ44:RAU44"/>
    <mergeCell ref="RAV44:RBG44"/>
    <mergeCell ref="RBH44:RBS44"/>
    <mergeCell ref="RBT44:RCE44"/>
    <mergeCell ref="QXP44:QYA44"/>
    <mergeCell ref="QYB44:QYM44"/>
    <mergeCell ref="QYN44:QYY44"/>
    <mergeCell ref="QYZ44:QZK44"/>
    <mergeCell ref="QZL44:QZW44"/>
    <mergeCell ref="QVH44:QVS44"/>
    <mergeCell ref="QVT44:QWE44"/>
    <mergeCell ref="QWF44:QWQ44"/>
    <mergeCell ref="QWR44:QXC44"/>
    <mergeCell ref="QXD44:QXO44"/>
    <mergeCell ref="QSZ44:QTK44"/>
    <mergeCell ref="QTL44:QTW44"/>
    <mergeCell ref="QTX44:QUI44"/>
    <mergeCell ref="QUJ44:QUU44"/>
    <mergeCell ref="QUV44:QVG44"/>
    <mergeCell ref="QQR44:QRC44"/>
    <mergeCell ref="QRD44:QRO44"/>
    <mergeCell ref="QRP44:QSA44"/>
    <mergeCell ref="QSB44:QSM44"/>
    <mergeCell ref="QSN44:QSY44"/>
    <mergeCell ref="QOJ44:QOU44"/>
    <mergeCell ref="QOV44:QPG44"/>
    <mergeCell ref="QPH44:QPS44"/>
    <mergeCell ref="QPT44:QQE44"/>
    <mergeCell ref="QQF44:QQQ44"/>
    <mergeCell ref="QMB44:QMM44"/>
    <mergeCell ref="QMN44:QMY44"/>
    <mergeCell ref="QMZ44:QNK44"/>
    <mergeCell ref="QNL44:QNW44"/>
    <mergeCell ref="QNX44:QOI44"/>
    <mergeCell ref="QJT44:QKE44"/>
    <mergeCell ref="QKF44:QKQ44"/>
    <mergeCell ref="QKR44:QLC44"/>
    <mergeCell ref="QLD44:QLO44"/>
    <mergeCell ref="QLP44:QMA44"/>
    <mergeCell ref="QHL44:QHW44"/>
    <mergeCell ref="QHX44:QII44"/>
    <mergeCell ref="QIJ44:QIU44"/>
    <mergeCell ref="QIV44:QJG44"/>
    <mergeCell ref="QJH44:QJS44"/>
    <mergeCell ref="QFD44:QFO44"/>
    <mergeCell ref="QFP44:QGA44"/>
    <mergeCell ref="QGB44:QGM44"/>
    <mergeCell ref="QGN44:QGY44"/>
    <mergeCell ref="QGZ44:QHK44"/>
    <mergeCell ref="QCV44:QDG44"/>
    <mergeCell ref="QDH44:QDS44"/>
    <mergeCell ref="QDT44:QEE44"/>
    <mergeCell ref="QEF44:QEQ44"/>
    <mergeCell ref="QER44:QFC44"/>
    <mergeCell ref="QAN44:QAY44"/>
    <mergeCell ref="QAZ44:QBK44"/>
    <mergeCell ref="QBL44:QBW44"/>
    <mergeCell ref="QBX44:QCI44"/>
    <mergeCell ref="QCJ44:QCU44"/>
    <mergeCell ref="PYF44:PYQ44"/>
    <mergeCell ref="PYR44:PZC44"/>
    <mergeCell ref="PZD44:PZO44"/>
    <mergeCell ref="PZP44:QAA44"/>
    <mergeCell ref="QAB44:QAM44"/>
    <mergeCell ref="PVX44:PWI44"/>
    <mergeCell ref="PWJ44:PWU44"/>
    <mergeCell ref="PWV44:PXG44"/>
    <mergeCell ref="PXH44:PXS44"/>
    <mergeCell ref="PXT44:PYE44"/>
    <mergeCell ref="PTP44:PUA44"/>
    <mergeCell ref="PUB44:PUM44"/>
    <mergeCell ref="PUN44:PUY44"/>
    <mergeCell ref="PUZ44:PVK44"/>
    <mergeCell ref="PVL44:PVW44"/>
    <mergeCell ref="PRH44:PRS44"/>
    <mergeCell ref="PRT44:PSE44"/>
    <mergeCell ref="PSF44:PSQ44"/>
    <mergeCell ref="PSR44:PTC44"/>
    <mergeCell ref="PTD44:PTO44"/>
    <mergeCell ref="POZ44:PPK44"/>
    <mergeCell ref="PPL44:PPW44"/>
    <mergeCell ref="PPX44:PQI44"/>
    <mergeCell ref="PQJ44:PQU44"/>
    <mergeCell ref="PQV44:PRG44"/>
    <mergeCell ref="PMR44:PNC44"/>
    <mergeCell ref="PND44:PNO44"/>
    <mergeCell ref="PNP44:POA44"/>
    <mergeCell ref="POB44:POM44"/>
    <mergeCell ref="PON44:POY44"/>
    <mergeCell ref="PKJ44:PKU44"/>
    <mergeCell ref="PKV44:PLG44"/>
    <mergeCell ref="PLH44:PLS44"/>
    <mergeCell ref="PLT44:PME44"/>
    <mergeCell ref="PMF44:PMQ44"/>
    <mergeCell ref="PIB44:PIM44"/>
    <mergeCell ref="PIN44:PIY44"/>
    <mergeCell ref="PIZ44:PJK44"/>
    <mergeCell ref="PJL44:PJW44"/>
    <mergeCell ref="PJX44:PKI44"/>
    <mergeCell ref="PFT44:PGE44"/>
    <mergeCell ref="PGF44:PGQ44"/>
    <mergeCell ref="PGR44:PHC44"/>
    <mergeCell ref="PHD44:PHO44"/>
    <mergeCell ref="PHP44:PIA44"/>
    <mergeCell ref="PDL44:PDW44"/>
    <mergeCell ref="PDX44:PEI44"/>
    <mergeCell ref="PEJ44:PEU44"/>
    <mergeCell ref="PEV44:PFG44"/>
    <mergeCell ref="PFH44:PFS44"/>
    <mergeCell ref="PBD44:PBO44"/>
    <mergeCell ref="PBP44:PCA44"/>
    <mergeCell ref="PCB44:PCM44"/>
    <mergeCell ref="PCN44:PCY44"/>
    <mergeCell ref="PCZ44:PDK44"/>
    <mergeCell ref="OYV44:OZG44"/>
    <mergeCell ref="OZH44:OZS44"/>
    <mergeCell ref="OZT44:PAE44"/>
    <mergeCell ref="PAF44:PAQ44"/>
    <mergeCell ref="PAR44:PBC44"/>
    <mergeCell ref="OWN44:OWY44"/>
    <mergeCell ref="OWZ44:OXK44"/>
    <mergeCell ref="OXL44:OXW44"/>
    <mergeCell ref="OXX44:OYI44"/>
    <mergeCell ref="OYJ44:OYU44"/>
    <mergeCell ref="OUF44:OUQ44"/>
    <mergeCell ref="OUR44:OVC44"/>
    <mergeCell ref="OVD44:OVO44"/>
    <mergeCell ref="OVP44:OWA44"/>
    <mergeCell ref="OWB44:OWM44"/>
    <mergeCell ref="ORX44:OSI44"/>
    <mergeCell ref="OSJ44:OSU44"/>
    <mergeCell ref="OSV44:OTG44"/>
    <mergeCell ref="OTH44:OTS44"/>
    <mergeCell ref="OTT44:OUE44"/>
    <mergeCell ref="OPP44:OQA44"/>
    <mergeCell ref="OQB44:OQM44"/>
    <mergeCell ref="OQN44:OQY44"/>
    <mergeCell ref="OQZ44:ORK44"/>
    <mergeCell ref="ORL44:ORW44"/>
    <mergeCell ref="ONH44:ONS44"/>
    <mergeCell ref="ONT44:OOE44"/>
    <mergeCell ref="OOF44:OOQ44"/>
    <mergeCell ref="OOR44:OPC44"/>
    <mergeCell ref="OPD44:OPO44"/>
    <mergeCell ref="OKZ44:OLK44"/>
    <mergeCell ref="OLL44:OLW44"/>
    <mergeCell ref="OLX44:OMI44"/>
    <mergeCell ref="OMJ44:OMU44"/>
    <mergeCell ref="OMV44:ONG44"/>
    <mergeCell ref="OIR44:OJC44"/>
    <mergeCell ref="OJD44:OJO44"/>
    <mergeCell ref="OJP44:OKA44"/>
    <mergeCell ref="OKB44:OKM44"/>
    <mergeCell ref="OKN44:OKY44"/>
    <mergeCell ref="OGJ44:OGU44"/>
    <mergeCell ref="OGV44:OHG44"/>
    <mergeCell ref="OHH44:OHS44"/>
    <mergeCell ref="OHT44:OIE44"/>
    <mergeCell ref="OIF44:OIQ44"/>
    <mergeCell ref="OEB44:OEM44"/>
    <mergeCell ref="OEN44:OEY44"/>
    <mergeCell ref="OEZ44:OFK44"/>
    <mergeCell ref="OFL44:OFW44"/>
    <mergeCell ref="OFX44:OGI44"/>
    <mergeCell ref="OBT44:OCE44"/>
    <mergeCell ref="OCF44:OCQ44"/>
    <mergeCell ref="OCR44:ODC44"/>
    <mergeCell ref="ODD44:ODO44"/>
    <mergeCell ref="ODP44:OEA44"/>
    <mergeCell ref="NZL44:NZW44"/>
    <mergeCell ref="NZX44:OAI44"/>
    <mergeCell ref="OAJ44:OAU44"/>
    <mergeCell ref="OAV44:OBG44"/>
    <mergeCell ref="OBH44:OBS44"/>
    <mergeCell ref="NXD44:NXO44"/>
    <mergeCell ref="NXP44:NYA44"/>
    <mergeCell ref="NYB44:NYM44"/>
    <mergeCell ref="NYN44:NYY44"/>
    <mergeCell ref="NYZ44:NZK44"/>
    <mergeCell ref="NUV44:NVG44"/>
    <mergeCell ref="NVH44:NVS44"/>
    <mergeCell ref="NVT44:NWE44"/>
    <mergeCell ref="NWF44:NWQ44"/>
    <mergeCell ref="NWR44:NXC44"/>
    <mergeCell ref="NSN44:NSY44"/>
    <mergeCell ref="NSZ44:NTK44"/>
    <mergeCell ref="NTL44:NTW44"/>
    <mergeCell ref="NTX44:NUI44"/>
    <mergeCell ref="NUJ44:NUU44"/>
    <mergeCell ref="NQF44:NQQ44"/>
    <mergeCell ref="NQR44:NRC44"/>
    <mergeCell ref="NRD44:NRO44"/>
    <mergeCell ref="NRP44:NSA44"/>
    <mergeCell ref="NSB44:NSM44"/>
    <mergeCell ref="NNX44:NOI44"/>
    <mergeCell ref="NOJ44:NOU44"/>
    <mergeCell ref="NOV44:NPG44"/>
    <mergeCell ref="NPH44:NPS44"/>
    <mergeCell ref="NPT44:NQE44"/>
    <mergeCell ref="NLP44:NMA44"/>
    <mergeCell ref="NMB44:NMM44"/>
    <mergeCell ref="NMN44:NMY44"/>
    <mergeCell ref="NMZ44:NNK44"/>
    <mergeCell ref="NNL44:NNW44"/>
    <mergeCell ref="NJH44:NJS44"/>
    <mergeCell ref="NJT44:NKE44"/>
    <mergeCell ref="NKF44:NKQ44"/>
    <mergeCell ref="NKR44:NLC44"/>
    <mergeCell ref="NLD44:NLO44"/>
    <mergeCell ref="NGZ44:NHK44"/>
    <mergeCell ref="NHL44:NHW44"/>
    <mergeCell ref="NHX44:NII44"/>
    <mergeCell ref="NIJ44:NIU44"/>
    <mergeCell ref="NIV44:NJG44"/>
    <mergeCell ref="NER44:NFC44"/>
    <mergeCell ref="NFD44:NFO44"/>
    <mergeCell ref="NFP44:NGA44"/>
    <mergeCell ref="NGB44:NGM44"/>
    <mergeCell ref="NGN44:NGY44"/>
    <mergeCell ref="NCJ44:NCU44"/>
    <mergeCell ref="NCV44:NDG44"/>
    <mergeCell ref="NDH44:NDS44"/>
    <mergeCell ref="NDT44:NEE44"/>
    <mergeCell ref="NEF44:NEQ44"/>
    <mergeCell ref="NAB44:NAM44"/>
    <mergeCell ref="NAN44:NAY44"/>
    <mergeCell ref="NAZ44:NBK44"/>
    <mergeCell ref="NBL44:NBW44"/>
    <mergeCell ref="NBX44:NCI44"/>
    <mergeCell ref="MXT44:MYE44"/>
    <mergeCell ref="MYF44:MYQ44"/>
    <mergeCell ref="MYR44:MZC44"/>
    <mergeCell ref="MZD44:MZO44"/>
    <mergeCell ref="MZP44:NAA44"/>
    <mergeCell ref="MVL44:MVW44"/>
    <mergeCell ref="MVX44:MWI44"/>
    <mergeCell ref="MWJ44:MWU44"/>
    <mergeCell ref="MWV44:MXG44"/>
    <mergeCell ref="MXH44:MXS44"/>
    <mergeCell ref="MTD44:MTO44"/>
    <mergeCell ref="MTP44:MUA44"/>
    <mergeCell ref="MUB44:MUM44"/>
    <mergeCell ref="MUN44:MUY44"/>
    <mergeCell ref="MUZ44:MVK44"/>
    <mergeCell ref="MQV44:MRG44"/>
    <mergeCell ref="MRH44:MRS44"/>
    <mergeCell ref="MRT44:MSE44"/>
    <mergeCell ref="MSF44:MSQ44"/>
    <mergeCell ref="MSR44:MTC44"/>
    <mergeCell ref="MON44:MOY44"/>
    <mergeCell ref="MOZ44:MPK44"/>
    <mergeCell ref="MPL44:MPW44"/>
    <mergeCell ref="MPX44:MQI44"/>
    <mergeCell ref="MQJ44:MQU44"/>
    <mergeCell ref="MMF44:MMQ44"/>
    <mergeCell ref="MMR44:MNC44"/>
    <mergeCell ref="MND44:MNO44"/>
    <mergeCell ref="MNP44:MOA44"/>
    <mergeCell ref="MOB44:MOM44"/>
    <mergeCell ref="MJX44:MKI44"/>
    <mergeCell ref="MKJ44:MKU44"/>
    <mergeCell ref="MKV44:MLG44"/>
    <mergeCell ref="MLH44:MLS44"/>
    <mergeCell ref="MLT44:MME44"/>
    <mergeCell ref="MHP44:MIA44"/>
    <mergeCell ref="MIB44:MIM44"/>
    <mergeCell ref="MIN44:MIY44"/>
    <mergeCell ref="MIZ44:MJK44"/>
    <mergeCell ref="MJL44:MJW44"/>
    <mergeCell ref="MFH44:MFS44"/>
    <mergeCell ref="MFT44:MGE44"/>
    <mergeCell ref="MGF44:MGQ44"/>
    <mergeCell ref="MGR44:MHC44"/>
    <mergeCell ref="MHD44:MHO44"/>
    <mergeCell ref="MCZ44:MDK44"/>
    <mergeCell ref="MDL44:MDW44"/>
    <mergeCell ref="MDX44:MEI44"/>
    <mergeCell ref="MEJ44:MEU44"/>
    <mergeCell ref="MEV44:MFG44"/>
    <mergeCell ref="MAR44:MBC44"/>
    <mergeCell ref="MBD44:MBO44"/>
    <mergeCell ref="MBP44:MCA44"/>
    <mergeCell ref="MCB44:MCM44"/>
    <mergeCell ref="MCN44:MCY44"/>
    <mergeCell ref="LYJ44:LYU44"/>
    <mergeCell ref="LYV44:LZG44"/>
    <mergeCell ref="LZH44:LZS44"/>
    <mergeCell ref="LZT44:MAE44"/>
    <mergeCell ref="MAF44:MAQ44"/>
    <mergeCell ref="LWB44:LWM44"/>
    <mergeCell ref="LWN44:LWY44"/>
    <mergeCell ref="LWZ44:LXK44"/>
    <mergeCell ref="LXL44:LXW44"/>
    <mergeCell ref="LXX44:LYI44"/>
    <mergeCell ref="LTT44:LUE44"/>
    <mergeCell ref="LUF44:LUQ44"/>
    <mergeCell ref="LUR44:LVC44"/>
    <mergeCell ref="LVD44:LVO44"/>
    <mergeCell ref="LVP44:LWA44"/>
    <mergeCell ref="LRL44:LRW44"/>
    <mergeCell ref="LRX44:LSI44"/>
    <mergeCell ref="LSJ44:LSU44"/>
    <mergeCell ref="LSV44:LTG44"/>
    <mergeCell ref="LTH44:LTS44"/>
    <mergeCell ref="LPD44:LPO44"/>
    <mergeCell ref="LPP44:LQA44"/>
    <mergeCell ref="LQB44:LQM44"/>
    <mergeCell ref="LQN44:LQY44"/>
    <mergeCell ref="LQZ44:LRK44"/>
    <mergeCell ref="LMV44:LNG44"/>
    <mergeCell ref="LNH44:LNS44"/>
    <mergeCell ref="LNT44:LOE44"/>
    <mergeCell ref="LOF44:LOQ44"/>
    <mergeCell ref="LOR44:LPC44"/>
    <mergeCell ref="LKN44:LKY44"/>
    <mergeCell ref="LKZ44:LLK44"/>
    <mergeCell ref="LLL44:LLW44"/>
    <mergeCell ref="LLX44:LMI44"/>
    <mergeCell ref="LMJ44:LMU44"/>
    <mergeCell ref="LIF44:LIQ44"/>
    <mergeCell ref="LIR44:LJC44"/>
    <mergeCell ref="LJD44:LJO44"/>
    <mergeCell ref="LJP44:LKA44"/>
    <mergeCell ref="LKB44:LKM44"/>
    <mergeCell ref="LFX44:LGI44"/>
    <mergeCell ref="LGJ44:LGU44"/>
    <mergeCell ref="LGV44:LHG44"/>
    <mergeCell ref="LHH44:LHS44"/>
    <mergeCell ref="LHT44:LIE44"/>
    <mergeCell ref="LDP44:LEA44"/>
    <mergeCell ref="LEB44:LEM44"/>
    <mergeCell ref="LEN44:LEY44"/>
    <mergeCell ref="LEZ44:LFK44"/>
    <mergeCell ref="LFL44:LFW44"/>
    <mergeCell ref="LBH44:LBS44"/>
    <mergeCell ref="LBT44:LCE44"/>
    <mergeCell ref="LCF44:LCQ44"/>
    <mergeCell ref="LCR44:LDC44"/>
    <mergeCell ref="LDD44:LDO44"/>
    <mergeCell ref="KYZ44:KZK44"/>
    <mergeCell ref="KZL44:KZW44"/>
    <mergeCell ref="KZX44:LAI44"/>
    <mergeCell ref="LAJ44:LAU44"/>
    <mergeCell ref="LAV44:LBG44"/>
    <mergeCell ref="KWR44:KXC44"/>
    <mergeCell ref="KXD44:KXO44"/>
    <mergeCell ref="KXP44:KYA44"/>
    <mergeCell ref="KYB44:KYM44"/>
    <mergeCell ref="KYN44:KYY44"/>
    <mergeCell ref="KUJ44:KUU44"/>
    <mergeCell ref="KUV44:KVG44"/>
    <mergeCell ref="KVH44:KVS44"/>
    <mergeCell ref="KVT44:KWE44"/>
    <mergeCell ref="KWF44:KWQ44"/>
    <mergeCell ref="KSB44:KSM44"/>
    <mergeCell ref="KSN44:KSY44"/>
    <mergeCell ref="KSZ44:KTK44"/>
    <mergeCell ref="KTL44:KTW44"/>
    <mergeCell ref="KTX44:KUI44"/>
    <mergeCell ref="KPT44:KQE44"/>
    <mergeCell ref="KQF44:KQQ44"/>
    <mergeCell ref="KQR44:KRC44"/>
    <mergeCell ref="KRD44:KRO44"/>
    <mergeCell ref="KRP44:KSA44"/>
    <mergeCell ref="KNL44:KNW44"/>
    <mergeCell ref="KNX44:KOI44"/>
    <mergeCell ref="KOJ44:KOU44"/>
    <mergeCell ref="KOV44:KPG44"/>
    <mergeCell ref="KPH44:KPS44"/>
    <mergeCell ref="KLD44:KLO44"/>
    <mergeCell ref="KLP44:KMA44"/>
    <mergeCell ref="KMB44:KMM44"/>
    <mergeCell ref="KMN44:KMY44"/>
    <mergeCell ref="KMZ44:KNK44"/>
    <mergeCell ref="KIV44:KJG44"/>
    <mergeCell ref="KJH44:KJS44"/>
    <mergeCell ref="KJT44:KKE44"/>
    <mergeCell ref="KKF44:KKQ44"/>
    <mergeCell ref="KKR44:KLC44"/>
    <mergeCell ref="KGN44:KGY44"/>
    <mergeCell ref="KGZ44:KHK44"/>
    <mergeCell ref="KHL44:KHW44"/>
    <mergeCell ref="KHX44:KII44"/>
    <mergeCell ref="KIJ44:KIU44"/>
    <mergeCell ref="KEF44:KEQ44"/>
    <mergeCell ref="KER44:KFC44"/>
    <mergeCell ref="KFD44:KFO44"/>
    <mergeCell ref="KFP44:KGA44"/>
    <mergeCell ref="KGB44:KGM44"/>
    <mergeCell ref="KBX44:KCI44"/>
    <mergeCell ref="KCJ44:KCU44"/>
    <mergeCell ref="KCV44:KDG44"/>
    <mergeCell ref="KDH44:KDS44"/>
    <mergeCell ref="KDT44:KEE44"/>
    <mergeCell ref="JZP44:KAA44"/>
    <mergeCell ref="KAB44:KAM44"/>
    <mergeCell ref="KAN44:KAY44"/>
    <mergeCell ref="KAZ44:KBK44"/>
    <mergeCell ref="KBL44:KBW44"/>
    <mergeCell ref="JXH44:JXS44"/>
    <mergeCell ref="JXT44:JYE44"/>
    <mergeCell ref="JYF44:JYQ44"/>
    <mergeCell ref="JYR44:JZC44"/>
    <mergeCell ref="JZD44:JZO44"/>
    <mergeCell ref="JUZ44:JVK44"/>
    <mergeCell ref="JVL44:JVW44"/>
    <mergeCell ref="JVX44:JWI44"/>
    <mergeCell ref="JWJ44:JWU44"/>
    <mergeCell ref="JWV44:JXG44"/>
    <mergeCell ref="JSR44:JTC44"/>
    <mergeCell ref="JTD44:JTO44"/>
    <mergeCell ref="JTP44:JUA44"/>
    <mergeCell ref="JUB44:JUM44"/>
    <mergeCell ref="JUN44:JUY44"/>
    <mergeCell ref="JQJ44:JQU44"/>
    <mergeCell ref="JQV44:JRG44"/>
    <mergeCell ref="JRH44:JRS44"/>
    <mergeCell ref="JRT44:JSE44"/>
    <mergeCell ref="JSF44:JSQ44"/>
    <mergeCell ref="JOB44:JOM44"/>
    <mergeCell ref="JON44:JOY44"/>
    <mergeCell ref="JOZ44:JPK44"/>
    <mergeCell ref="JPL44:JPW44"/>
    <mergeCell ref="JPX44:JQI44"/>
    <mergeCell ref="JLT44:JME44"/>
    <mergeCell ref="JMF44:JMQ44"/>
    <mergeCell ref="JMR44:JNC44"/>
    <mergeCell ref="JND44:JNO44"/>
    <mergeCell ref="JNP44:JOA44"/>
    <mergeCell ref="JJL44:JJW44"/>
    <mergeCell ref="JJX44:JKI44"/>
    <mergeCell ref="JKJ44:JKU44"/>
    <mergeCell ref="JKV44:JLG44"/>
    <mergeCell ref="JLH44:JLS44"/>
    <mergeCell ref="JHD44:JHO44"/>
    <mergeCell ref="JHP44:JIA44"/>
    <mergeCell ref="JIB44:JIM44"/>
    <mergeCell ref="JIN44:JIY44"/>
    <mergeCell ref="JIZ44:JJK44"/>
    <mergeCell ref="JEV44:JFG44"/>
    <mergeCell ref="JFH44:JFS44"/>
    <mergeCell ref="JFT44:JGE44"/>
    <mergeCell ref="JGF44:JGQ44"/>
    <mergeCell ref="JGR44:JHC44"/>
    <mergeCell ref="JCN44:JCY44"/>
    <mergeCell ref="JCZ44:JDK44"/>
    <mergeCell ref="JDL44:JDW44"/>
    <mergeCell ref="JDX44:JEI44"/>
    <mergeCell ref="JEJ44:JEU44"/>
    <mergeCell ref="JAF44:JAQ44"/>
    <mergeCell ref="JAR44:JBC44"/>
    <mergeCell ref="JBD44:JBO44"/>
    <mergeCell ref="JBP44:JCA44"/>
    <mergeCell ref="JCB44:JCM44"/>
    <mergeCell ref="IXX44:IYI44"/>
    <mergeCell ref="IYJ44:IYU44"/>
    <mergeCell ref="IYV44:IZG44"/>
    <mergeCell ref="IZH44:IZS44"/>
    <mergeCell ref="IZT44:JAE44"/>
    <mergeCell ref="IVP44:IWA44"/>
    <mergeCell ref="IWB44:IWM44"/>
    <mergeCell ref="IWN44:IWY44"/>
    <mergeCell ref="IWZ44:IXK44"/>
    <mergeCell ref="IXL44:IXW44"/>
    <mergeCell ref="ITH44:ITS44"/>
    <mergeCell ref="ITT44:IUE44"/>
    <mergeCell ref="IUF44:IUQ44"/>
    <mergeCell ref="IUR44:IVC44"/>
    <mergeCell ref="IVD44:IVO44"/>
    <mergeCell ref="IQZ44:IRK44"/>
    <mergeCell ref="IRL44:IRW44"/>
    <mergeCell ref="IRX44:ISI44"/>
    <mergeCell ref="ISJ44:ISU44"/>
    <mergeCell ref="ISV44:ITG44"/>
    <mergeCell ref="IOR44:IPC44"/>
    <mergeCell ref="IPD44:IPO44"/>
    <mergeCell ref="IPP44:IQA44"/>
    <mergeCell ref="IQB44:IQM44"/>
    <mergeCell ref="IQN44:IQY44"/>
    <mergeCell ref="IMJ44:IMU44"/>
    <mergeCell ref="IMV44:ING44"/>
    <mergeCell ref="INH44:INS44"/>
    <mergeCell ref="INT44:IOE44"/>
    <mergeCell ref="IOF44:IOQ44"/>
    <mergeCell ref="IKB44:IKM44"/>
    <mergeCell ref="IKN44:IKY44"/>
    <mergeCell ref="IKZ44:ILK44"/>
    <mergeCell ref="ILL44:ILW44"/>
    <mergeCell ref="ILX44:IMI44"/>
    <mergeCell ref="IHT44:IIE44"/>
    <mergeCell ref="IIF44:IIQ44"/>
    <mergeCell ref="IIR44:IJC44"/>
    <mergeCell ref="IJD44:IJO44"/>
    <mergeCell ref="IJP44:IKA44"/>
    <mergeCell ref="IFL44:IFW44"/>
    <mergeCell ref="IFX44:IGI44"/>
    <mergeCell ref="IGJ44:IGU44"/>
    <mergeCell ref="IGV44:IHG44"/>
    <mergeCell ref="IHH44:IHS44"/>
    <mergeCell ref="IDD44:IDO44"/>
    <mergeCell ref="IDP44:IEA44"/>
    <mergeCell ref="IEB44:IEM44"/>
    <mergeCell ref="IEN44:IEY44"/>
    <mergeCell ref="IEZ44:IFK44"/>
    <mergeCell ref="IAV44:IBG44"/>
    <mergeCell ref="IBH44:IBS44"/>
    <mergeCell ref="IBT44:ICE44"/>
    <mergeCell ref="ICF44:ICQ44"/>
    <mergeCell ref="ICR44:IDC44"/>
    <mergeCell ref="HYN44:HYY44"/>
    <mergeCell ref="HYZ44:HZK44"/>
    <mergeCell ref="HZL44:HZW44"/>
    <mergeCell ref="HZX44:IAI44"/>
    <mergeCell ref="IAJ44:IAU44"/>
    <mergeCell ref="HWF44:HWQ44"/>
    <mergeCell ref="HWR44:HXC44"/>
    <mergeCell ref="HXD44:HXO44"/>
    <mergeCell ref="HXP44:HYA44"/>
    <mergeCell ref="HYB44:HYM44"/>
    <mergeCell ref="HTX44:HUI44"/>
    <mergeCell ref="HUJ44:HUU44"/>
    <mergeCell ref="HUV44:HVG44"/>
    <mergeCell ref="HVH44:HVS44"/>
    <mergeCell ref="HVT44:HWE44"/>
    <mergeCell ref="HRP44:HSA44"/>
    <mergeCell ref="HSB44:HSM44"/>
    <mergeCell ref="HSN44:HSY44"/>
    <mergeCell ref="HSZ44:HTK44"/>
    <mergeCell ref="HTL44:HTW44"/>
    <mergeCell ref="HPH44:HPS44"/>
    <mergeCell ref="HPT44:HQE44"/>
    <mergeCell ref="HQF44:HQQ44"/>
    <mergeCell ref="HQR44:HRC44"/>
    <mergeCell ref="HRD44:HRO44"/>
    <mergeCell ref="HMZ44:HNK44"/>
    <mergeCell ref="HNL44:HNW44"/>
    <mergeCell ref="HNX44:HOI44"/>
    <mergeCell ref="HOJ44:HOU44"/>
    <mergeCell ref="HOV44:HPG44"/>
    <mergeCell ref="HKR44:HLC44"/>
    <mergeCell ref="HLD44:HLO44"/>
    <mergeCell ref="HLP44:HMA44"/>
    <mergeCell ref="HMB44:HMM44"/>
    <mergeCell ref="HMN44:HMY44"/>
    <mergeCell ref="HIJ44:HIU44"/>
    <mergeCell ref="HIV44:HJG44"/>
    <mergeCell ref="HJH44:HJS44"/>
    <mergeCell ref="HJT44:HKE44"/>
    <mergeCell ref="HKF44:HKQ44"/>
    <mergeCell ref="HGB44:HGM44"/>
    <mergeCell ref="HGN44:HGY44"/>
    <mergeCell ref="HGZ44:HHK44"/>
    <mergeCell ref="HHL44:HHW44"/>
    <mergeCell ref="HHX44:HII44"/>
    <mergeCell ref="HDT44:HEE44"/>
    <mergeCell ref="HEF44:HEQ44"/>
    <mergeCell ref="HER44:HFC44"/>
    <mergeCell ref="HFD44:HFO44"/>
    <mergeCell ref="HFP44:HGA44"/>
    <mergeCell ref="HBL44:HBW44"/>
    <mergeCell ref="HBX44:HCI44"/>
    <mergeCell ref="HCJ44:HCU44"/>
    <mergeCell ref="HCV44:HDG44"/>
    <mergeCell ref="HDH44:HDS44"/>
    <mergeCell ref="GZD44:GZO44"/>
    <mergeCell ref="GZP44:HAA44"/>
    <mergeCell ref="HAB44:HAM44"/>
    <mergeCell ref="HAN44:HAY44"/>
    <mergeCell ref="HAZ44:HBK44"/>
    <mergeCell ref="GWV44:GXG44"/>
    <mergeCell ref="GXH44:GXS44"/>
    <mergeCell ref="GXT44:GYE44"/>
    <mergeCell ref="GYF44:GYQ44"/>
    <mergeCell ref="GYR44:GZC44"/>
    <mergeCell ref="GUN44:GUY44"/>
    <mergeCell ref="GUZ44:GVK44"/>
    <mergeCell ref="GVL44:GVW44"/>
    <mergeCell ref="GVX44:GWI44"/>
    <mergeCell ref="GWJ44:GWU44"/>
    <mergeCell ref="GSF44:GSQ44"/>
    <mergeCell ref="GSR44:GTC44"/>
    <mergeCell ref="GTD44:GTO44"/>
    <mergeCell ref="GTP44:GUA44"/>
    <mergeCell ref="GUB44:GUM44"/>
    <mergeCell ref="GPX44:GQI44"/>
    <mergeCell ref="GQJ44:GQU44"/>
    <mergeCell ref="GQV44:GRG44"/>
    <mergeCell ref="GRH44:GRS44"/>
    <mergeCell ref="GRT44:GSE44"/>
    <mergeCell ref="GNP44:GOA44"/>
    <mergeCell ref="GOB44:GOM44"/>
    <mergeCell ref="GON44:GOY44"/>
    <mergeCell ref="GOZ44:GPK44"/>
    <mergeCell ref="GPL44:GPW44"/>
    <mergeCell ref="GLH44:GLS44"/>
    <mergeCell ref="GLT44:GME44"/>
    <mergeCell ref="GMF44:GMQ44"/>
    <mergeCell ref="GMR44:GNC44"/>
    <mergeCell ref="GND44:GNO44"/>
    <mergeCell ref="GIZ44:GJK44"/>
    <mergeCell ref="GJL44:GJW44"/>
    <mergeCell ref="GJX44:GKI44"/>
    <mergeCell ref="GKJ44:GKU44"/>
    <mergeCell ref="GKV44:GLG44"/>
    <mergeCell ref="GGR44:GHC44"/>
    <mergeCell ref="GHD44:GHO44"/>
    <mergeCell ref="GHP44:GIA44"/>
    <mergeCell ref="GIB44:GIM44"/>
    <mergeCell ref="GIN44:GIY44"/>
    <mergeCell ref="GEJ44:GEU44"/>
    <mergeCell ref="GEV44:GFG44"/>
    <mergeCell ref="GFH44:GFS44"/>
    <mergeCell ref="GFT44:GGE44"/>
    <mergeCell ref="GGF44:GGQ44"/>
    <mergeCell ref="GCB44:GCM44"/>
    <mergeCell ref="GCN44:GCY44"/>
    <mergeCell ref="GCZ44:GDK44"/>
    <mergeCell ref="GDL44:GDW44"/>
    <mergeCell ref="GDX44:GEI44"/>
    <mergeCell ref="FZT44:GAE44"/>
    <mergeCell ref="GAF44:GAQ44"/>
    <mergeCell ref="GAR44:GBC44"/>
    <mergeCell ref="GBD44:GBO44"/>
    <mergeCell ref="GBP44:GCA44"/>
    <mergeCell ref="FXL44:FXW44"/>
    <mergeCell ref="FXX44:FYI44"/>
    <mergeCell ref="FYJ44:FYU44"/>
    <mergeCell ref="FYV44:FZG44"/>
    <mergeCell ref="FZH44:FZS44"/>
    <mergeCell ref="FVD44:FVO44"/>
    <mergeCell ref="FVP44:FWA44"/>
    <mergeCell ref="FWB44:FWM44"/>
    <mergeCell ref="FWN44:FWY44"/>
    <mergeCell ref="FWZ44:FXK44"/>
    <mergeCell ref="FSV44:FTG44"/>
    <mergeCell ref="FTH44:FTS44"/>
    <mergeCell ref="FTT44:FUE44"/>
    <mergeCell ref="FUF44:FUQ44"/>
    <mergeCell ref="FUR44:FVC44"/>
    <mergeCell ref="FQN44:FQY44"/>
    <mergeCell ref="FQZ44:FRK44"/>
    <mergeCell ref="FRL44:FRW44"/>
    <mergeCell ref="FRX44:FSI44"/>
    <mergeCell ref="FSJ44:FSU44"/>
    <mergeCell ref="FOF44:FOQ44"/>
    <mergeCell ref="FOR44:FPC44"/>
    <mergeCell ref="FPD44:FPO44"/>
    <mergeCell ref="FPP44:FQA44"/>
    <mergeCell ref="FQB44:FQM44"/>
    <mergeCell ref="FLX44:FMI44"/>
    <mergeCell ref="FMJ44:FMU44"/>
    <mergeCell ref="FMV44:FNG44"/>
    <mergeCell ref="FNH44:FNS44"/>
    <mergeCell ref="FNT44:FOE44"/>
    <mergeCell ref="FJP44:FKA44"/>
    <mergeCell ref="FKB44:FKM44"/>
    <mergeCell ref="FKN44:FKY44"/>
    <mergeCell ref="FKZ44:FLK44"/>
    <mergeCell ref="FLL44:FLW44"/>
    <mergeCell ref="FHH44:FHS44"/>
    <mergeCell ref="FHT44:FIE44"/>
    <mergeCell ref="FIF44:FIQ44"/>
    <mergeCell ref="FIR44:FJC44"/>
    <mergeCell ref="FJD44:FJO44"/>
    <mergeCell ref="FEZ44:FFK44"/>
    <mergeCell ref="FFL44:FFW44"/>
    <mergeCell ref="FFX44:FGI44"/>
    <mergeCell ref="FGJ44:FGU44"/>
    <mergeCell ref="FGV44:FHG44"/>
    <mergeCell ref="FCR44:FDC44"/>
    <mergeCell ref="FDD44:FDO44"/>
    <mergeCell ref="FDP44:FEA44"/>
    <mergeCell ref="FEB44:FEM44"/>
    <mergeCell ref="FEN44:FEY44"/>
    <mergeCell ref="FAJ44:FAU44"/>
    <mergeCell ref="FAV44:FBG44"/>
    <mergeCell ref="FBH44:FBS44"/>
    <mergeCell ref="FBT44:FCE44"/>
    <mergeCell ref="FCF44:FCQ44"/>
    <mergeCell ref="EYB44:EYM44"/>
    <mergeCell ref="EYN44:EYY44"/>
    <mergeCell ref="EYZ44:EZK44"/>
    <mergeCell ref="EZL44:EZW44"/>
    <mergeCell ref="EZX44:FAI44"/>
    <mergeCell ref="EVT44:EWE44"/>
    <mergeCell ref="EWF44:EWQ44"/>
    <mergeCell ref="EWR44:EXC44"/>
    <mergeCell ref="EXD44:EXO44"/>
    <mergeCell ref="EXP44:EYA44"/>
    <mergeCell ref="ETL44:ETW44"/>
    <mergeCell ref="ETX44:EUI44"/>
    <mergeCell ref="EUJ44:EUU44"/>
    <mergeCell ref="EUV44:EVG44"/>
    <mergeCell ref="EVH44:EVS44"/>
    <mergeCell ref="ERD44:ERO44"/>
    <mergeCell ref="ERP44:ESA44"/>
    <mergeCell ref="ESB44:ESM44"/>
    <mergeCell ref="ESN44:ESY44"/>
    <mergeCell ref="ESZ44:ETK44"/>
    <mergeCell ref="EOV44:EPG44"/>
    <mergeCell ref="EPH44:EPS44"/>
    <mergeCell ref="EPT44:EQE44"/>
    <mergeCell ref="EQF44:EQQ44"/>
    <mergeCell ref="EQR44:ERC44"/>
    <mergeCell ref="EMN44:EMY44"/>
    <mergeCell ref="EMZ44:ENK44"/>
    <mergeCell ref="ENL44:ENW44"/>
    <mergeCell ref="ENX44:EOI44"/>
    <mergeCell ref="EOJ44:EOU44"/>
    <mergeCell ref="EKF44:EKQ44"/>
    <mergeCell ref="EKR44:ELC44"/>
    <mergeCell ref="ELD44:ELO44"/>
    <mergeCell ref="ELP44:EMA44"/>
    <mergeCell ref="EMB44:EMM44"/>
    <mergeCell ref="EHX44:EII44"/>
    <mergeCell ref="EIJ44:EIU44"/>
    <mergeCell ref="EIV44:EJG44"/>
    <mergeCell ref="EJH44:EJS44"/>
    <mergeCell ref="EJT44:EKE44"/>
    <mergeCell ref="EFP44:EGA44"/>
    <mergeCell ref="EGB44:EGM44"/>
    <mergeCell ref="EGN44:EGY44"/>
    <mergeCell ref="EGZ44:EHK44"/>
    <mergeCell ref="EHL44:EHW44"/>
    <mergeCell ref="EDH44:EDS44"/>
    <mergeCell ref="EDT44:EEE44"/>
    <mergeCell ref="EEF44:EEQ44"/>
    <mergeCell ref="EER44:EFC44"/>
    <mergeCell ref="EFD44:EFO44"/>
    <mergeCell ref="EAZ44:EBK44"/>
    <mergeCell ref="EBL44:EBW44"/>
    <mergeCell ref="EBX44:ECI44"/>
    <mergeCell ref="ECJ44:ECU44"/>
    <mergeCell ref="ECV44:EDG44"/>
    <mergeCell ref="DYR44:DZC44"/>
    <mergeCell ref="DZD44:DZO44"/>
    <mergeCell ref="DZP44:EAA44"/>
    <mergeCell ref="EAB44:EAM44"/>
    <mergeCell ref="EAN44:EAY44"/>
    <mergeCell ref="DWJ44:DWU44"/>
    <mergeCell ref="DWV44:DXG44"/>
    <mergeCell ref="DXH44:DXS44"/>
    <mergeCell ref="DXT44:DYE44"/>
    <mergeCell ref="DYF44:DYQ44"/>
    <mergeCell ref="DUB44:DUM44"/>
    <mergeCell ref="DUN44:DUY44"/>
    <mergeCell ref="DUZ44:DVK44"/>
    <mergeCell ref="DVL44:DVW44"/>
    <mergeCell ref="DVX44:DWI44"/>
    <mergeCell ref="DRT44:DSE44"/>
    <mergeCell ref="DSF44:DSQ44"/>
    <mergeCell ref="DSR44:DTC44"/>
    <mergeCell ref="DTD44:DTO44"/>
    <mergeCell ref="DTP44:DUA44"/>
    <mergeCell ref="DPL44:DPW44"/>
    <mergeCell ref="DPX44:DQI44"/>
    <mergeCell ref="DQJ44:DQU44"/>
    <mergeCell ref="DQV44:DRG44"/>
    <mergeCell ref="DRH44:DRS44"/>
    <mergeCell ref="DND44:DNO44"/>
    <mergeCell ref="DNP44:DOA44"/>
    <mergeCell ref="DOB44:DOM44"/>
    <mergeCell ref="DON44:DOY44"/>
    <mergeCell ref="DOZ44:DPK44"/>
    <mergeCell ref="DKV44:DLG44"/>
    <mergeCell ref="DLH44:DLS44"/>
    <mergeCell ref="DLT44:DME44"/>
    <mergeCell ref="DMF44:DMQ44"/>
    <mergeCell ref="DMR44:DNC44"/>
    <mergeCell ref="DIN44:DIY44"/>
    <mergeCell ref="DIZ44:DJK44"/>
    <mergeCell ref="DJL44:DJW44"/>
    <mergeCell ref="DJX44:DKI44"/>
    <mergeCell ref="DKJ44:DKU44"/>
    <mergeCell ref="DGF44:DGQ44"/>
    <mergeCell ref="DGR44:DHC44"/>
    <mergeCell ref="DHD44:DHO44"/>
    <mergeCell ref="DHP44:DIA44"/>
    <mergeCell ref="DIB44:DIM44"/>
    <mergeCell ref="DDX44:DEI44"/>
    <mergeCell ref="DEJ44:DEU44"/>
    <mergeCell ref="DEV44:DFG44"/>
    <mergeCell ref="DFH44:DFS44"/>
    <mergeCell ref="DFT44:DGE44"/>
    <mergeCell ref="DBP44:DCA44"/>
    <mergeCell ref="DCB44:DCM44"/>
    <mergeCell ref="DCN44:DCY44"/>
    <mergeCell ref="DCZ44:DDK44"/>
    <mergeCell ref="DDL44:DDW44"/>
    <mergeCell ref="CZH44:CZS44"/>
    <mergeCell ref="CZT44:DAE44"/>
    <mergeCell ref="DAF44:DAQ44"/>
    <mergeCell ref="DAR44:DBC44"/>
    <mergeCell ref="DBD44:DBO44"/>
    <mergeCell ref="CWZ44:CXK44"/>
    <mergeCell ref="CXL44:CXW44"/>
    <mergeCell ref="CXX44:CYI44"/>
    <mergeCell ref="CYJ44:CYU44"/>
    <mergeCell ref="CYV44:CZG44"/>
    <mergeCell ref="CUR44:CVC44"/>
    <mergeCell ref="CVD44:CVO44"/>
    <mergeCell ref="CVP44:CWA44"/>
    <mergeCell ref="CWB44:CWM44"/>
    <mergeCell ref="CWN44:CWY44"/>
    <mergeCell ref="CSJ44:CSU44"/>
    <mergeCell ref="CSV44:CTG44"/>
    <mergeCell ref="CTH44:CTS44"/>
    <mergeCell ref="CTT44:CUE44"/>
    <mergeCell ref="CUF44:CUQ44"/>
    <mergeCell ref="CQB44:CQM44"/>
    <mergeCell ref="CQN44:CQY44"/>
    <mergeCell ref="CQZ44:CRK44"/>
    <mergeCell ref="CRL44:CRW44"/>
    <mergeCell ref="CRX44:CSI44"/>
    <mergeCell ref="CNT44:COE44"/>
    <mergeCell ref="COF44:COQ44"/>
    <mergeCell ref="COR44:CPC44"/>
    <mergeCell ref="CPD44:CPO44"/>
    <mergeCell ref="CPP44:CQA44"/>
    <mergeCell ref="CLL44:CLW44"/>
    <mergeCell ref="CLX44:CMI44"/>
    <mergeCell ref="CMJ44:CMU44"/>
    <mergeCell ref="CMV44:CNG44"/>
    <mergeCell ref="CNH44:CNS44"/>
    <mergeCell ref="CJD44:CJO44"/>
    <mergeCell ref="CJP44:CKA44"/>
    <mergeCell ref="CKB44:CKM44"/>
    <mergeCell ref="CKN44:CKY44"/>
    <mergeCell ref="CKZ44:CLK44"/>
    <mergeCell ref="CGV44:CHG44"/>
    <mergeCell ref="CHH44:CHS44"/>
    <mergeCell ref="CHT44:CIE44"/>
    <mergeCell ref="CIF44:CIQ44"/>
    <mergeCell ref="CIR44:CJC44"/>
    <mergeCell ref="CEN44:CEY44"/>
    <mergeCell ref="CEZ44:CFK44"/>
    <mergeCell ref="CFL44:CFW44"/>
    <mergeCell ref="CFX44:CGI44"/>
    <mergeCell ref="CGJ44:CGU44"/>
    <mergeCell ref="CCF44:CCQ44"/>
    <mergeCell ref="CCR44:CDC44"/>
    <mergeCell ref="CDD44:CDO44"/>
    <mergeCell ref="CDP44:CEA44"/>
    <mergeCell ref="CEB44:CEM44"/>
    <mergeCell ref="BZX44:CAI44"/>
    <mergeCell ref="CAJ44:CAU44"/>
    <mergeCell ref="CAV44:CBG44"/>
    <mergeCell ref="CBH44:CBS44"/>
    <mergeCell ref="CBT44:CCE44"/>
    <mergeCell ref="BXP44:BYA44"/>
    <mergeCell ref="BYB44:BYM44"/>
    <mergeCell ref="BYN44:BYY44"/>
    <mergeCell ref="BYZ44:BZK44"/>
    <mergeCell ref="BZL44:BZW44"/>
    <mergeCell ref="BVH44:BVS44"/>
    <mergeCell ref="BVT44:BWE44"/>
    <mergeCell ref="BWF44:BWQ44"/>
    <mergeCell ref="BWR44:BXC44"/>
    <mergeCell ref="BXD44:BXO44"/>
    <mergeCell ref="BSZ44:BTK44"/>
    <mergeCell ref="BTL44:BTW44"/>
    <mergeCell ref="BTX44:BUI44"/>
    <mergeCell ref="BUJ44:BUU44"/>
    <mergeCell ref="BUV44:BVG44"/>
    <mergeCell ref="BQR44:BRC44"/>
    <mergeCell ref="BRD44:BRO44"/>
    <mergeCell ref="BRP44:BSA44"/>
    <mergeCell ref="BSB44:BSM44"/>
    <mergeCell ref="BSN44:BSY44"/>
    <mergeCell ref="BOJ44:BOU44"/>
    <mergeCell ref="BOV44:BPG44"/>
    <mergeCell ref="BPH44:BPS44"/>
    <mergeCell ref="BPT44:BQE44"/>
    <mergeCell ref="BQF44:BQQ44"/>
    <mergeCell ref="BMB44:BMM44"/>
    <mergeCell ref="BMN44:BMY44"/>
    <mergeCell ref="BMZ44:BNK44"/>
    <mergeCell ref="BNL44:BNW44"/>
    <mergeCell ref="BNX44:BOI44"/>
    <mergeCell ref="BJT44:BKE44"/>
    <mergeCell ref="BKF44:BKQ44"/>
    <mergeCell ref="BKR44:BLC44"/>
    <mergeCell ref="BLD44:BLO44"/>
    <mergeCell ref="BLP44:BMA44"/>
    <mergeCell ref="BHL44:BHW44"/>
    <mergeCell ref="BHX44:BII44"/>
    <mergeCell ref="BIJ44:BIU44"/>
    <mergeCell ref="BIV44:BJG44"/>
    <mergeCell ref="BJH44:BJS44"/>
    <mergeCell ref="BFD44:BFO44"/>
    <mergeCell ref="BFP44:BGA44"/>
    <mergeCell ref="BGB44:BGM44"/>
    <mergeCell ref="BGN44:BGY44"/>
    <mergeCell ref="BGZ44:BHK44"/>
    <mergeCell ref="BCV44:BDG44"/>
    <mergeCell ref="BDH44:BDS44"/>
    <mergeCell ref="BDT44:BEE44"/>
    <mergeCell ref="BEF44:BEQ44"/>
    <mergeCell ref="BER44:BFC44"/>
    <mergeCell ref="BAN44:BAY44"/>
    <mergeCell ref="BAZ44:BBK44"/>
    <mergeCell ref="BBL44:BBW44"/>
    <mergeCell ref="BBX44:BCI44"/>
    <mergeCell ref="BCJ44:BCU44"/>
    <mergeCell ref="AYF44:AYQ44"/>
    <mergeCell ref="AYR44:AZC44"/>
    <mergeCell ref="AZD44:AZO44"/>
    <mergeCell ref="AZP44:BAA44"/>
    <mergeCell ref="BAB44:BAM44"/>
    <mergeCell ref="AVX44:AWI44"/>
    <mergeCell ref="AWJ44:AWU44"/>
    <mergeCell ref="AWV44:AXG44"/>
    <mergeCell ref="AXH44:AXS44"/>
    <mergeCell ref="AXT44:AYE44"/>
    <mergeCell ref="ATP44:AUA44"/>
    <mergeCell ref="AUB44:AUM44"/>
    <mergeCell ref="AUN44:AUY44"/>
    <mergeCell ref="AUZ44:AVK44"/>
    <mergeCell ref="AVL44:AVW44"/>
    <mergeCell ref="ARH44:ARS44"/>
    <mergeCell ref="ART44:ASE44"/>
    <mergeCell ref="ASF44:ASQ44"/>
    <mergeCell ref="ASR44:ATC44"/>
    <mergeCell ref="ATD44:ATO44"/>
    <mergeCell ref="AOZ44:APK44"/>
    <mergeCell ref="APL44:APW44"/>
    <mergeCell ref="APX44:AQI44"/>
    <mergeCell ref="AQJ44:AQU44"/>
    <mergeCell ref="AQV44:ARG44"/>
    <mergeCell ref="AMR44:ANC44"/>
    <mergeCell ref="AND44:ANO44"/>
    <mergeCell ref="ANP44:AOA44"/>
    <mergeCell ref="AOB44:AOM44"/>
    <mergeCell ref="AON44:AOY44"/>
    <mergeCell ref="AKJ44:AKU44"/>
    <mergeCell ref="AKV44:ALG44"/>
    <mergeCell ref="ALH44:ALS44"/>
    <mergeCell ref="ALT44:AME44"/>
    <mergeCell ref="AMF44:AMQ44"/>
    <mergeCell ref="AIB44:AIM44"/>
    <mergeCell ref="AIN44:AIY44"/>
    <mergeCell ref="AIZ44:AJK44"/>
    <mergeCell ref="AJL44:AJW44"/>
    <mergeCell ref="AJX44:AKI44"/>
    <mergeCell ref="AFT44:AGE44"/>
    <mergeCell ref="AGF44:AGQ44"/>
    <mergeCell ref="AGR44:AHC44"/>
    <mergeCell ref="AHD44:AHO44"/>
    <mergeCell ref="AHP44:AIA44"/>
    <mergeCell ref="ADL44:ADW44"/>
    <mergeCell ref="ADX44:AEI44"/>
    <mergeCell ref="AEJ44:AEU44"/>
    <mergeCell ref="AEV44:AFG44"/>
    <mergeCell ref="AFH44:AFS44"/>
    <mergeCell ref="ABD44:ABO44"/>
    <mergeCell ref="ABP44:ACA44"/>
    <mergeCell ref="ACB44:ACM44"/>
    <mergeCell ref="ACN44:ACY44"/>
    <mergeCell ref="ACZ44:ADK44"/>
    <mergeCell ref="YV44:ZG44"/>
    <mergeCell ref="ZH44:ZS44"/>
    <mergeCell ref="ZT44:AAE44"/>
    <mergeCell ref="AAF44:AAQ44"/>
    <mergeCell ref="AAR44:ABC44"/>
    <mergeCell ref="WN44:WY44"/>
    <mergeCell ref="WZ44:XK44"/>
    <mergeCell ref="XL44:XW44"/>
    <mergeCell ref="XX44:YI44"/>
    <mergeCell ref="YJ44:YU44"/>
    <mergeCell ref="UF44:UQ44"/>
    <mergeCell ref="UR44:VC44"/>
    <mergeCell ref="VD44:VO44"/>
    <mergeCell ref="VP44:WA44"/>
    <mergeCell ref="WB44:WM44"/>
    <mergeCell ref="RX44:SI44"/>
    <mergeCell ref="SJ44:SU44"/>
    <mergeCell ref="SV44:TG44"/>
    <mergeCell ref="TH44:TS44"/>
    <mergeCell ref="TT44:UE44"/>
    <mergeCell ref="PP44:QA44"/>
    <mergeCell ref="QB44:QM44"/>
    <mergeCell ref="QN44:QY44"/>
    <mergeCell ref="QZ44:RK44"/>
    <mergeCell ref="RL44:RW44"/>
    <mergeCell ref="A54:K54"/>
    <mergeCell ref="L44:W44"/>
    <mergeCell ref="X44:AI44"/>
    <mergeCell ref="AJ44:AU44"/>
    <mergeCell ref="AV44:BG44"/>
    <mergeCell ref="BH44:BS44"/>
    <mergeCell ref="NH44:NS44"/>
    <mergeCell ref="NT44:OE44"/>
    <mergeCell ref="OF44:OQ44"/>
    <mergeCell ref="OR44:PC44"/>
    <mergeCell ref="PD44:PO44"/>
    <mergeCell ref="KZ44:LK44"/>
    <mergeCell ref="LL44:LW44"/>
    <mergeCell ref="LX44:MI44"/>
    <mergeCell ref="MJ44:MU44"/>
    <mergeCell ref="MV44:NG44"/>
    <mergeCell ref="A49:K49"/>
    <mergeCell ref="A45:K45"/>
    <mergeCell ref="A46:K46"/>
    <mergeCell ref="A47:K47"/>
    <mergeCell ref="A48:K48"/>
    <mergeCell ref="A44:K44"/>
    <mergeCell ref="IR44:JC44"/>
    <mergeCell ref="JD44:JO44"/>
    <mergeCell ref="JP44:KA44"/>
    <mergeCell ref="KB44:KM44"/>
    <mergeCell ref="KN44:KY44"/>
    <mergeCell ref="GJ44:GU44"/>
    <mergeCell ref="GV44:HG44"/>
    <mergeCell ref="HH44:HS44"/>
    <mergeCell ref="HT44:IE44"/>
    <mergeCell ref="IF44:IQ44"/>
    <mergeCell ref="A42:K42"/>
    <mergeCell ref="A43:K43"/>
    <mergeCell ref="BT44:CE44"/>
    <mergeCell ref="CF44:CQ44"/>
    <mergeCell ref="CR44:DC44"/>
    <mergeCell ref="DD44:DO44"/>
    <mergeCell ref="DP44:EA44"/>
    <mergeCell ref="EN44:EY44"/>
    <mergeCell ref="EZ44:FK44"/>
    <mergeCell ref="FL44:FW44"/>
    <mergeCell ref="FX44:GI44"/>
    <mergeCell ref="A52:K52"/>
    <mergeCell ref="A53:K53"/>
    <mergeCell ref="A4:A5"/>
    <mergeCell ref="C4:C5"/>
    <mergeCell ref="D4:D5"/>
    <mergeCell ref="E4:E5"/>
    <mergeCell ref="F4:F5"/>
    <mergeCell ref="G4:G5"/>
    <mergeCell ref="H4:I4"/>
    <mergeCell ref="L4:L5"/>
    <mergeCell ref="J4:J5"/>
    <mergeCell ref="M4:M5"/>
    <mergeCell ref="B4:B5"/>
    <mergeCell ref="K4:K5"/>
    <mergeCell ref="A50:K50"/>
    <mergeCell ref="A51:K51"/>
    <mergeCell ref="EB44:EM44"/>
  </mergeCells>
  <pageMargins left="0.511811024" right="0.511811024" top="0.78740157499999996" bottom="0.78740157499999996" header="0.31496062000000002" footer="0.31496062000000002"/>
  <pageSetup paperSize="9" scale="66" fitToHeight="0" orientation="landscape" horizontalDpi="4294967294" verticalDpi="4294967294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'1. CADASTRO RECEITA'!$A$23:$A$29</xm:f>
          </x14:formula1>
          <xm:sqref>A6:A39</xm:sqref>
        </x14:dataValidation>
        <x14:dataValidation type="list" allowBlank="1" showInputMessage="1" showErrorMessage="1">
          <x14:formula1>
            <xm:f>Ano!$A$2:$A$35</xm:f>
          </x14:formula1>
          <xm:sqref>B6:B40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XFD45"/>
  <sheetViews>
    <sheetView showGridLines="0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M22" sqref="M22"/>
    </sheetView>
  </sheetViews>
  <sheetFormatPr defaultRowHeight="15" x14ac:dyDescent="0.25"/>
  <cols>
    <col min="1" max="1" width="11.5703125" customWidth="1"/>
    <col min="2" max="2" width="7" customWidth="1"/>
    <col min="3" max="3" width="8" style="33" customWidth="1"/>
    <col min="4" max="4" width="63.28515625" style="44" customWidth="1"/>
    <col min="5" max="5" width="9" style="35" bestFit="1" customWidth="1"/>
    <col min="6" max="7" width="6.140625" bestFit="1" customWidth="1"/>
    <col min="8" max="8" width="11.85546875" bestFit="1" customWidth="1"/>
    <col min="9" max="9" width="9.5703125" customWidth="1"/>
    <col min="10" max="10" width="8.85546875" style="74" customWidth="1"/>
    <col min="11" max="11" width="11.140625" bestFit="1" customWidth="1"/>
    <col min="12" max="12" width="11.140625" style="21" customWidth="1"/>
    <col min="14" max="14" width="13" customWidth="1"/>
    <col min="15" max="15" width="12.85546875" bestFit="1" customWidth="1"/>
    <col min="16" max="16" width="13.140625" customWidth="1"/>
    <col min="17" max="17" width="13.28515625" bestFit="1" customWidth="1"/>
    <col min="18" max="18" width="15.5703125" customWidth="1"/>
    <col min="19" max="19" width="15.42578125" customWidth="1"/>
  </cols>
  <sheetData>
    <row r="1" spans="1:19" x14ac:dyDescent="0.25">
      <c r="A1" s="259" t="s">
        <v>74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  <c r="M1" s="259"/>
      <c r="N1" s="259"/>
      <c r="O1" s="259"/>
    </row>
    <row r="2" spans="1:19" x14ac:dyDescent="0.25">
      <c r="D2" s="34"/>
      <c r="F2" s="22"/>
      <c r="G2" s="22"/>
      <c r="H2" s="22"/>
      <c r="I2" s="22"/>
      <c r="J2" s="73"/>
      <c r="K2" s="22"/>
      <c r="L2" s="61"/>
      <c r="M2" s="22"/>
    </row>
    <row r="3" spans="1:19" x14ac:dyDescent="0.25">
      <c r="A3" s="260" t="s">
        <v>93</v>
      </c>
      <c r="B3" s="260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</row>
    <row r="4" spans="1:19" x14ac:dyDescent="0.25">
      <c r="A4" s="281" t="s">
        <v>120</v>
      </c>
      <c r="B4" s="270" t="s">
        <v>9</v>
      </c>
      <c r="C4" s="271" t="s">
        <v>94</v>
      </c>
      <c r="D4" s="272" t="s">
        <v>75</v>
      </c>
      <c r="E4" s="273" t="s">
        <v>76</v>
      </c>
      <c r="F4" s="274" t="s">
        <v>77</v>
      </c>
      <c r="G4" s="274" t="s">
        <v>78</v>
      </c>
      <c r="H4" s="274" t="s">
        <v>79</v>
      </c>
      <c r="I4" s="274" t="s">
        <v>0</v>
      </c>
      <c r="J4" s="278" t="s">
        <v>187</v>
      </c>
      <c r="K4" s="273" t="s">
        <v>38</v>
      </c>
      <c r="L4" s="277" t="s">
        <v>300</v>
      </c>
      <c r="M4" s="275" t="s">
        <v>80</v>
      </c>
      <c r="N4" s="276"/>
      <c r="O4" s="279" t="s">
        <v>301</v>
      </c>
    </row>
    <row r="5" spans="1:19" ht="20.25" customHeight="1" x14ac:dyDescent="0.25">
      <c r="A5" s="282"/>
      <c r="B5" s="270"/>
      <c r="C5" s="271"/>
      <c r="D5" s="272"/>
      <c r="E5" s="273"/>
      <c r="F5" s="274"/>
      <c r="G5" s="274"/>
      <c r="H5" s="274"/>
      <c r="I5" s="274"/>
      <c r="J5" s="278"/>
      <c r="K5" s="273"/>
      <c r="L5" s="277"/>
      <c r="M5" s="36" t="s">
        <v>81</v>
      </c>
      <c r="N5" s="36" t="s">
        <v>82</v>
      </c>
      <c r="O5" s="280"/>
    </row>
    <row r="6" spans="1:19" s="2" customFormat="1" x14ac:dyDescent="0.25">
      <c r="A6" s="120"/>
      <c r="B6" s="81"/>
      <c r="C6" s="82"/>
      <c r="D6" s="84"/>
      <c r="E6" s="83"/>
      <c r="F6" s="81"/>
      <c r="G6" s="81"/>
      <c r="H6" s="81"/>
      <c r="I6" s="121"/>
      <c r="J6" s="116" t="e">
        <f>VLOOKUP(I6,'Natureza da Despesa'!A$3:B$42,2)</f>
        <v>#N/A</v>
      </c>
      <c r="K6" s="81"/>
      <c r="L6" s="41"/>
      <c r="M6" s="42"/>
      <c r="N6" s="42"/>
      <c r="O6" s="43">
        <f>SUM(L6:N6)</f>
        <v>0</v>
      </c>
      <c r="P6"/>
      <c r="Q6"/>
      <c r="R6"/>
      <c r="S6"/>
    </row>
    <row r="7" spans="1:19" s="2" customFormat="1" x14ac:dyDescent="0.25">
      <c r="A7" s="120"/>
      <c r="B7" s="40"/>
      <c r="C7" s="37"/>
      <c r="D7" s="38"/>
      <c r="E7" s="39"/>
      <c r="F7" s="40"/>
      <c r="G7" s="40"/>
      <c r="H7" s="40"/>
      <c r="I7" s="120"/>
      <c r="J7" s="116" t="e">
        <f>VLOOKUP(I7,'Natureza da Despesa'!A$3:B$42,2)</f>
        <v>#N/A</v>
      </c>
      <c r="K7" s="40"/>
      <c r="L7" s="41"/>
      <c r="M7" s="42"/>
      <c r="N7" s="42"/>
      <c r="O7" s="43">
        <f t="shared" ref="O7:O27" si="0">SUM(L7:N7)</f>
        <v>0</v>
      </c>
      <c r="P7"/>
      <c r="Q7"/>
      <c r="R7"/>
      <c r="S7"/>
    </row>
    <row r="8" spans="1:19" s="2" customFormat="1" x14ac:dyDescent="0.25">
      <c r="A8" s="120"/>
      <c r="B8" s="81"/>
      <c r="C8" s="82"/>
      <c r="D8" s="84"/>
      <c r="E8" s="83"/>
      <c r="F8" s="81"/>
      <c r="G8" s="81"/>
      <c r="H8" s="81"/>
      <c r="I8" s="121"/>
      <c r="J8" s="116" t="e">
        <f>VLOOKUP(I8,'Natureza da Despesa'!A$3:B$42,2)</f>
        <v>#N/A</v>
      </c>
      <c r="K8" s="81"/>
      <c r="L8" s="41"/>
      <c r="M8" s="42"/>
      <c r="N8" s="79"/>
      <c r="O8" s="43">
        <f t="shared" si="0"/>
        <v>0</v>
      </c>
      <c r="P8"/>
      <c r="Q8"/>
      <c r="R8"/>
      <c r="S8"/>
    </row>
    <row r="9" spans="1:19" s="2" customFormat="1" x14ac:dyDescent="0.25">
      <c r="A9" s="120"/>
      <c r="B9" s="81"/>
      <c r="C9" s="82"/>
      <c r="D9" s="84"/>
      <c r="E9" s="83"/>
      <c r="F9" s="81"/>
      <c r="G9" s="81"/>
      <c r="H9" s="81"/>
      <c r="I9" s="121"/>
      <c r="J9" s="116" t="e">
        <f>VLOOKUP(I9,'Natureza da Despesa'!A$3:B$42,2)</f>
        <v>#N/A</v>
      </c>
      <c r="K9" s="81"/>
      <c r="L9" s="41"/>
      <c r="M9" s="42"/>
      <c r="N9" s="41"/>
      <c r="O9" s="43">
        <f t="shared" si="0"/>
        <v>0</v>
      </c>
      <c r="P9"/>
      <c r="Q9"/>
      <c r="R9"/>
      <c r="S9"/>
    </row>
    <row r="10" spans="1:19" s="2" customFormat="1" x14ac:dyDescent="0.25">
      <c r="A10" s="120"/>
      <c r="B10" s="40"/>
      <c r="C10" s="37"/>
      <c r="D10" s="84"/>
      <c r="E10" s="39"/>
      <c r="F10" s="81"/>
      <c r="G10" s="81"/>
      <c r="H10" s="81"/>
      <c r="I10" s="121"/>
      <c r="J10" s="116" t="e">
        <f>VLOOKUP(I10,'Natureza da Despesa'!A$3:B$42,2)</f>
        <v>#N/A</v>
      </c>
      <c r="K10" s="40"/>
      <c r="L10" s="41"/>
      <c r="M10" s="41"/>
      <c r="N10" s="42"/>
      <c r="O10" s="43">
        <f t="shared" si="0"/>
        <v>0</v>
      </c>
      <c r="P10"/>
      <c r="Q10"/>
      <c r="R10"/>
      <c r="S10"/>
    </row>
    <row r="11" spans="1:19" s="2" customFormat="1" x14ac:dyDescent="0.25">
      <c r="A11" s="120"/>
      <c r="B11" s="40"/>
      <c r="C11" s="37"/>
      <c r="D11" s="84"/>
      <c r="E11" s="39"/>
      <c r="F11" s="81"/>
      <c r="G11" s="81"/>
      <c r="H11" s="81"/>
      <c r="I11" s="121"/>
      <c r="J11" s="116" t="e">
        <f>VLOOKUP(I11,'Natureza da Despesa'!A$3:B$42,2)</f>
        <v>#N/A</v>
      </c>
      <c r="K11" s="40"/>
      <c r="L11" s="41"/>
      <c r="M11" s="42"/>
      <c r="N11" s="42"/>
      <c r="O11" s="43">
        <f t="shared" si="0"/>
        <v>0</v>
      </c>
      <c r="P11"/>
      <c r="Q11"/>
      <c r="R11"/>
      <c r="S11"/>
    </row>
    <row r="12" spans="1:19" s="2" customFormat="1" x14ac:dyDescent="0.25">
      <c r="A12" s="120"/>
      <c r="B12" s="40"/>
      <c r="C12" s="37"/>
      <c r="D12" s="84"/>
      <c r="E12" s="39"/>
      <c r="F12" s="81"/>
      <c r="G12" s="81"/>
      <c r="H12" s="81"/>
      <c r="I12" s="121"/>
      <c r="J12" s="116" t="e">
        <f>VLOOKUP(I12,'Natureza da Despesa'!A$3:B$42,2)</f>
        <v>#N/A</v>
      </c>
      <c r="K12" s="40"/>
      <c r="L12" s="41"/>
      <c r="M12" s="41"/>
      <c r="N12" s="42"/>
      <c r="O12" s="43">
        <f t="shared" si="0"/>
        <v>0</v>
      </c>
      <c r="P12"/>
      <c r="Q12"/>
      <c r="R12"/>
      <c r="S12"/>
    </row>
    <row r="13" spans="1:19" s="2" customFormat="1" x14ac:dyDescent="0.25">
      <c r="A13" s="120"/>
      <c r="B13" s="40"/>
      <c r="C13" s="37"/>
      <c r="D13" s="84"/>
      <c r="E13" s="39"/>
      <c r="F13" s="81"/>
      <c r="G13" s="81"/>
      <c r="H13" s="81"/>
      <c r="I13" s="121"/>
      <c r="J13" s="116" t="e">
        <f>VLOOKUP(I13,'Natureza da Despesa'!A$3:B$42,2)</f>
        <v>#N/A</v>
      </c>
      <c r="K13" s="40"/>
      <c r="L13" s="41"/>
      <c r="M13" s="41"/>
      <c r="N13" s="42"/>
      <c r="O13" s="43">
        <f t="shared" si="0"/>
        <v>0</v>
      </c>
      <c r="P13" s="45"/>
      <c r="Q13"/>
      <c r="R13"/>
      <c r="S13"/>
    </row>
    <row r="14" spans="1:19" s="2" customFormat="1" x14ac:dyDescent="0.25">
      <c r="A14" s="120"/>
      <c r="B14" s="40"/>
      <c r="C14" s="37"/>
      <c r="D14" s="84"/>
      <c r="E14" s="39"/>
      <c r="F14" s="81"/>
      <c r="G14" s="81"/>
      <c r="H14" s="81"/>
      <c r="I14" s="121"/>
      <c r="J14" s="116" t="e">
        <f>VLOOKUP(I14,'Natureza da Despesa'!A$3:B$42,2)</f>
        <v>#N/A</v>
      </c>
      <c r="K14" s="40"/>
      <c r="L14" s="41"/>
      <c r="M14" s="42"/>
      <c r="N14" s="42"/>
      <c r="O14" s="43">
        <f t="shared" si="0"/>
        <v>0</v>
      </c>
      <c r="P14"/>
      <c r="Q14"/>
      <c r="R14"/>
      <c r="S14"/>
    </row>
    <row r="15" spans="1:19" s="2" customFormat="1" x14ac:dyDescent="0.25">
      <c r="A15" s="120"/>
      <c r="B15" s="40"/>
      <c r="C15" s="37"/>
      <c r="D15" s="84"/>
      <c r="E15" s="39"/>
      <c r="F15" s="81"/>
      <c r="G15" s="81"/>
      <c r="H15" s="81"/>
      <c r="I15" s="121"/>
      <c r="J15" s="116" t="e">
        <f>VLOOKUP(I15,'Natureza da Despesa'!A$3:B$42,2)</f>
        <v>#N/A</v>
      </c>
      <c r="K15" s="40"/>
      <c r="L15" s="41"/>
      <c r="M15" s="41"/>
      <c r="N15" s="42"/>
      <c r="O15" s="43">
        <f t="shared" si="0"/>
        <v>0</v>
      </c>
      <c r="P15"/>
      <c r="Q15"/>
      <c r="R15"/>
      <c r="S15"/>
    </row>
    <row r="16" spans="1:19" s="2" customFormat="1" x14ac:dyDescent="0.25">
      <c r="A16" s="120"/>
      <c r="B16" s="40"/>
      <c r="C16" s="37"/>
      <c r="D16" s="84"/>
      <c r="E16" s="39"/>
      <c r="F16" s="81"/>
      <c r="G16" s="81"/>
      <c r="H16" s="81"/>
      <c r="I16" s="121"/>
      <c r="J16" s="116" t="e">
        <f>VLOOKUP(I16,'Natureza da Despesa'!A$3:B$42,2)</f>
        <v>#N/A</v>
      </c>
      <c r="K16" s="40"/>
      <c r="L16" s="41"/>
      <c r="M16" s="42"/>
      <c r="N16" s="42"/>
      <c r="O16" s="43">
        <f t="shared" si="0"/>
        <v>0</v>
      </c>
      <c r="P16"/>
      <c r="Q16"/>
      <c r="R16"/>
      <c r="S16"/>
    </row>
    <row r="17" spans="1:19" s="2" customFormat="1" x14ac:dyDescent="0.25">
      <c r="A17" s="120"/>
      <c r="B17" s="40"/>
      <c r="C17" s="37"/>
      <c r="D17" s="38"/>
      <c r="E17" s="39"/>
      <c r="F17" s="81"/>
      <c r="G17" s="81"/>
      <c r="H17" s="81"/>
      <c r="I17" s="120"/>
      <c r="J17" s="116" t="e">
        <f>VLOOKUP(I17,'Natureza da Despesa'!A$3:B$42,2)</f>
        <v>#N/A</v>
      </c>
      <c r="K17" s="40"/>
      <c r="L17" s="41"/>
      <c r="M17" s="42"/>
      <c r="N17" s="42"/>
      <c r="O17" s="43">
        <f t="shared" si="0"/>
        <v>0</v>
      </c>
      <c r="P17"/>
      <c r="Q17"/>
      <c r="R17"/>
      <c r="S17"/>
    </row>
    <row r="18" spans="1:19" s="2" customFormat="1" x14ac:dyDescent="0.25">
      <c r="A18" s="120"/>
      <c r="B18" s="40"/>
      <c r="C18" s="37"/>
      <c r="D18" s="77"/>
      <c r="E18" s="39"/>
      <c r="F18" s="81"/>
      <c r="G18" s="81"/>
      <c r="H18" s="81"/>
      <c r="I18" s="120"/>
      <c r="J18" s="116" t="e">
        <f>VLOOKUP(I18,'Natureza da Despesa'!A$3:B$42,2)</f>
        <v>#N/A</v>
      </c>
      <c r="K18" s="40"/>
      <c r="L18" s="41"/>
      <c r="M18" s="42"/>
      <c r="N18" s="42"/>
      <c r="O18" s="43">
        <f t="shared" si="0"/>
        <v>0</v>
      </c>
      <c r="P18"/>
      <c r="Q18"/>
      <c r="R18"/>
      <c r="S18"/>
    </row>
    <row r="19" spans="1:19" s="2" customFormat="1" x14ac:dyDescent="0.25">
      <c r="A19" s="120"/>
      <c r="B19" s="40"/>
      <c r="C19" s="37"/>
      <c r="D19" s="77"/>
      <c r="E19" s="39"/>
      <c r="F19" s="81"/>
      <c r="G19" s="81"/>
      <c r="H19" s="81"/>
      <c r="I19" s="120"/>
      <c r="J19" s="116" t="e">
        <f>VLOOKUP(I19,'Natureza da Despesa'!A$3:B$42,2)</f>
        <v>#N/A</v>
      </c>
      <c r="K19" s="40"/>
      <c r="L19" s="41"/>
      <c r="M19" s="42"/>
      <c r="N19" s="42"/>
      <c r="O19" s="43">
        <f t="shared" si="0"/>
        <v>0</v>
      </c>
      <c r="P19"/>
      <c r="Q19"/>
      <c r="R19"/>
      <c r="S19"/>
    </row>
    <row r="20" spans="1:19" s="2" customFormat="1" x14ac:dyDescent="0.25">
      <c r="A20" s="120"/>
      <c r="B20" s="40"/>
      <c r="C20" s="37"/>
      <c r="D20" s="90"/>
      <c r="E20" s="39"/>
      <c r="F20" s="40"/>
      <c r="G20" s="40"/>
      <c r="H20" s="81"/>
      <c r="I20" s="120"/>
      <c r="J20" s="116" t="e">
        <f>VLOOKUP(I20,'Natureza da Despesa'!A$3:B$42,2)</f>
        <v>#N/A</v>
      </c>
      <c r="K20" s="40"/>
      <c r="L20" s="41"/>
      <c r="M20" s="42"/>
      <c r="N20" s="42"/>
      <c r="O20" s="43">
        <f t="shared" si="0"/>
        <v>0</v>
      </c>
      <c r="P20"/>
      <c r="Q20"/>
      <c r="R20"/>
      <c r="S20"/>
    </row>
    <row r="21" spans="1:19" s="2" customFormat="1" x14ac:dyDescent="0.25">
      <c r="A21" s="120"/>
      <c r="B21" s="40"/>
      <c r="C21" s="37"/>
      <c r="D21" s="90"/>
      <c r="E21" s="39"/>
      <c r="F21" s="40"/>
      <c r="G21" s="40"/>
      <c r="H21" s="81"/>
      <c r="I21" s="120"/>
      <c r="J21" s="116" t="e">
        <f>VLOOKUP(I21,'Natureza da Despesa'!A$3:B$42,2)</f>
        <v>#N/A</v>
      </c>
      <c r="K21" s="40"/>
      <c r="L21" s="41"/>
      <c r="M21" s="42"/>
      <c r="N21" s="42"/>
      <c r="O21" s="43">
        <f t="shared" ref="O21:O23" si="1">SUM(L21:N21)</f>
        <v>0</v>
      </c>
      <c r="P21"/>
      <c r="Q21"/>
      <c r="R21"/>
      <c r="S21"/>
    </row>
    <row r="22" spans="1:19" s="2" customFormat="1" x14ac:dyDescent="0.25">
      <c r="A22" s="120"/>
      <c r="B22" s="40"/>
      <c r="C22" s="37"/>
      <c r="D22" s="90"/>
      <c r="E22" s="39"/>
      <c r="F22" s="40"/>
      <c r="G22" s="40"/>
      <c r="H22" s="81"/>
      <c r="I22" s="120"/>
      <c r="J22" s="116" t="e">
        <f>VLOOKUP(I22,'Natureza da Despesa'!A$3:B$42,2)</f>
        <v>#N/A</v>
      </c>
      <c r="K22" s="40"/>
      <c r="L22" s="41"/>
      <c r="M22" s="42"/>
      <c r="N22" s="42"/>
      <c r="O22" s="43">
        <f t="shared" si="1"/>
        <v>0</v>
      </c>
      <c r="P22"/>
      <c r="Q22"/>
      <c r="R22"/>
      <c r="S22"/>
    </row>
    <row r="23" spans="1:19" s="2" customFormat="1" x14ac:dyDescent="0.25">
      <c r="A23" s="120"/>
      <c r="B23" s="40"/>
      <c r="C23" s="37"/>
      <c r="D23" s="90"/>
      <c r="E23" s="39"/>
      <c r="F23" s="40"/>
      <c r="G23" s="40"/>
      <c r="H23" s="81"/>
      <c r="I23" s="120"/>
      <c r="J23" s="116" t="e">
        <f>VLOOKUP(I23,'Natureza da Despesa'!A$3:B$42,2)</f>
        <v>#N/A</v>
      </c>
      <c r="K23" s="40"/>
      <c r="L23" s="41"/>
      <c r="M23" s="42"/>
      <c r="N23" s="42"/>
      <c r="O23" s="43">
        <f t="shared" si="1"/>
        <v>0</v>
      </c>
      <c r="P23"/>
      <c r="Q23"/>
      <c r="R23"/>
      <c r="S23"/>
    </row>
    <row r="24" spans="1:19" s="2" customFormat="1" x14ac:dyDescent="0.25">
      <c r="A24" s="120"/>
      <c r="B24" s="40"/>
      <c r="C24" s="37"/>
      <c r="D24" s="90"/>
      <c r="E24" s="39"/>
      <c r="F24" s="40"/>
      <c r="G24" s="40"/>
      <c r="H24" s="81"/>
      <c r="I24" s="120"/>
      <c r="J24" s="116" t="e">
        <f>VLOOKUP(I24,'Natureza da Despesa'!A$3:B$42,2)</f>
        <v>#N/A</v>
      </c>
      <c r="K24" s="40"/>
      <c r="L24" s="41"/>
      <c r="M24" s="42"/>
      <c r="N24" s="42"/>
      <c r="O24" s="43">
        <f t="shared" ref="O24:O25" si="2">SUM(L24:N24)</f>
        <v>0</v>
      </c>
      <c r="P24"/>
      <c r="Q24"/>
      <c r="R24"/>
      <c r="S24"/>
    </row>
    <row r="25" spans="1:19" s="2" customFormat="1" x14ac:dyDescent="0.25">
      <c r="A25" s="120"/>
      <c r="B25" s="40"/>
      <c r="C25" s="37"/>
      <c r="D25" s="90"/>
      <c r="E25" s="39"/>
      <c r="F25" s="40"/>
      <c r="G25" s="40"/>
      <c r="H25" s="81"/>
      <c r="I25" s="120"/>
      <c r="J25" s="116" t="e">
        <f>VLOOKUP(I25,'Natureza da Despesa'!A$3:B$42,2)</f>
        <v>#N/A</v>
      </c>
      <c r="K25" s="40"/>
      <c r="L25" s="41"/>
      <c r="M25" s="42"/>
      <c r="N25" s="42"/>
      <c r="O25" s="43">
        <f t="shared" si="2"/>
        <v>0</v>
      </c>
      <c r="P25"/>
      <c r="Q25"/>
      <c r="R25"/>
      <c r="S25"/>
    </row>
    <row r="26" spans="1:19" s="2" customFormat="1" x14ac:dyDescent="0.25">
      <c r="A26" s="120"/>
      <c r="B26" s="40"/>
      <c r="C26" s="37"/>
      <c r="D26" s="77"/>
      <c r="E26" s="39"/>
      <c r="F26" s="40"/>
      <c r="G26" s="40"/>
      <c r="H26" s="40"/>
      <c r="I26" s="120"/>
      <c r="J26" s="116" t="e">
        <f>VLOOKUP(I26,'Natureza da Despesa'!A$3:B$42,2)</f>
        <v>#N/A</v>
      </c>
      <c r="K26" s="40"/>
      <c r="L26" s="41"/>
      <c r="M26" s="42"/>
      <c r="N26" s="42"/>
      <c r="O26" s="43">
        <f t="shared" si="0"/>
        <v>0</v>
      </c>
      <c r="P26"/>
      <c r="Q26"/>
      <c r="R26"/>
      <c r="S26"/>
    </row>
    <row r="27" spans="1:19" s="2" customFormat="1" x14ac:dyDescent="0.25">
      <c r="A27" s="120"/>
      <c r="B27" s="40"/>
      <c r="C27" s="37"/>
      <c r="D27" s="77"/>
      <c r="E27" s="39"/>
      <c r="F27" s="40"/>
      <c r="G27" s="40"/>
      <c r="H27" s="40"/>
      <c r="I27" s="120"/>
      <c r="J27" s="116" t="e">
        <f>VLOOKUP(I27,'Natureza da Despesa'!A$3:B$42,2)</f>
        <v>#N/A</v>
      </c>
      <c r="K27" s="40"/>
      <c r="L27" s="41"/>
      <c r="M27" s="42"/>
      <c r="N27" s="42"/>
      <c r="O27" s="43">
        <f t="shared" si="0"/>
        <v>0</v>
      </c>
      <c r="P27"/>
      <c r="Q27"/>
      <c r="R27"/>
      <c r="S27"/>
    </row>
    <row r="28" spans="1:19" x14ac:dyDescent="0.25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9" t="s">
        <v>20</v>
      </c>
      <c r="L28" s="86">
        <f>SUM(L6:L27)</f>
        <v>0</v>
      </c>
      <c r="M28" s="86">
        <f t="shared" ref="M28:O28" si="3">SUM(M6:M27)</f>
        <v>0</v>
      </c>
      <c r="N28" s="86">
        <f t="shared" si="3"/>
        <v>0</v>
      </c>
      <c r="O28" s="86">
        <f t="shared" si="3"/>
        <v>0</v>
      </c>
    </row>
    <row r="29" spans="1:19" x14ac:dyDescent="0.25">
      <c r="P29" s="45"/>
    </row>
    <row r="30" spans="1:19" s="113" customFormat="1" ht="11.25" x14ac:dyDescent="0.2">
      <c r="A30" s="219" t="s">
        <v>284</v>
      </c>
      <c r="B30" s="220"/>
      <c r="C30" s="220"/>
      <c r="D30" s="220"/>
      <c r="E30" s="220"/>
      <c r="F30" s="220"/>
      <c r="G30" s="220"/>
      <c r="H30" s="220"/>
      <c r="I30" s="220"/>
      <c r="J30" s="220"/>
      <c r="K30" s="220"/>
      <c r="L30" s="220"/>
      <c r="M30" s="220"/>
      <c r="N30" s="220"/>
      <c r="O30" s="221"/>
    </row>
    <row r="31" spans="1:19" s="113" customFormat="1" ht="11.25" x14ac:dyDescent="0.2">
      <c r="A31" s="264" t="s">
        <v>285</v>
      </c>
      <c r="B31" s="265"/>
      <c r="C31" s="265"/>
      <c r="D31" s="265"/>
      <c r="E31" s="265"/>
      <c r="F31" s="265"/>
      <c r="G31" s="265"/>
      <c r="H31" s="265"/>
      <c r="I31" s="265"/>
      <c r="J31" s="265"/>
      <c r="K31" s="265"/>
      <c r="L31" s="265"/>
      <c r="M31" s="265"/>
      <c r="N31" s="265"/>
      <c r="O31" s="266"/>
    </row>
    <row r="32" spans="1:19" s="113" customFormat="1" ht="11.25" x14ac:dyDescent="0.2">
      <c r="A32" s="264" t="s">
        <v>286</v>
      </c>
      <c r="B32" s="265"/>
      <c r="C32" s="265"/>
      <c r="D32" s="265"/>
      <c r="E32" s="265"/>
      <c r="F32" s="265"/>
      <c r="G32" s="265"/>
      <c r="H32" s="265"/>
      <c r="I32" s="265"/>
      <c r="J32" s="265"/>
      <c r="K32" s="265"/>
      <c r="L32" s="265"/>
      <c r="M32" s="265"/>
      <c r="N32" s="265"/>
      <c r="O32" s="266"/>
    </row>
    <row r="33" spans="1:16384" s="113" customFormat="1" x14ac:dyDescent="0.25">
      <c r="A33" s="264" t="s">
        <v>287</v>
      </c>
      <c r="B33" s="265"/>
      <c r="C33" s="265"/>
      <c r="D33" s="265"/>
      <c r="E33" s="265"/>
      <c r="F33" s="265"/>
      <c r="G33" s="265"/>
      <c r="H33" s="265"/>
      <c r="I33" s="265"/>
      <c r="J33" s="265"/>
      <c r="K33" s="265"/>
      <c r="L33" s="265"/>
      <c r="M33" s="265"/>
      <c r="N33" s="265"/>
      <c r="O33" s="266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</row>
    <row r="34" spans="1:16384" s="113" customFormat="1" x14ac:dyDescent="0.25">
      <c r="A34" s="264" t="s">
        <v>288</v>
      </c>
      <c r="B34" s="265"/>
      <c r="C34" s="265"/>
      <c r="D34" s="265"/>
      <c r="E34" s="265"/>
      <c r="F34" s="265"/>
      <c r="G34" s="265"/>
      <c r="H34" s="265"/>
      <c r="I34" s="265"/>
      <c r="J34" s="265"/>
      <c r="K34" s="265"/>
      <c r="L34" s="265"/>
      <c r="M34" s="265"/>
      <c r="N34" s="265"/>
      <c r="O34" s="266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</row>
    <row r="35" spans="1:16384" s="113" customFormat="1" x14ac:dyDescent="0.25">
      <c r="A35" s="264" t="s">
        <v>289</v>
      </c>
      <c r="B35" s="265"/>
      <c r="C35" s="265"/>
      <c r="D35" s="265"/>
      <c r="E35" s="265"/>
      <c r="F35" s="265"/>
      <c r="G35" s="265"/>
      <c r="H35" s="265"/>
      <c r="I35" s="265"/>
      <c r="J35" s="265"/>
      <c r="K35" s="265"/>
      <c r="L35" s="265"/>
      <c r="M35" s="265"/>
      <c r="N35" s="265"/>
      <c r="O35" s="266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</row>
    <row r="36" spans="1:16384" s="113" customFormat="1" x14ac:dyDescent="0.25">
      <c r="A36" s="264" t="s">
        <v>290</v>
      </c>
      <c r="B36" s="265"/>
      <c r="C36" s="265"/>
      <c r="D36" s="265"/>
      <c r="E36" s="265"/>
      <c r="F36" s="265"/>
      <c r="G36" s="265"/>
      <c r="H36" s="265"/>
      <c r="I36" s="265"/>
      <c r="J36" s="265"/>
      <c r="K36" s="265"/>
      <c r="L36" s="265"/>
      <c r="M36" s="265"/>
      <c r="N36" s="265"/>
      <c r="O36" s="26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</row>
    <row r="37" spans="1:16384" s="113" customFormat="1" x14ac:dyDescent="0.25">
      <c r="A37" s="264" t="s">
        <v>291</v>
      </c>
      <c r="B37" s="265"/>
      <c r="C37" s="265"/>
      <c r="D37" s="265"/>
      <c r="E37" s="265"/>
      <c r="F37" s="265"/>
      <c r="G37" s="265"/>
      <c r="H37" s="265"/>
      <c r="I37" s="265"/>
      <c r="J37" s="265"/>
      <c r="K37" s="265"/>
      <c r="L37" s="265"/>
      <c r="M37" s="265"/>
      <c r="N37" s="265"/>
      <c r="O37" s="266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</row>
    <row r="38" spans="1:16384" s="113" customFormat="1" x14ac:dyDescent="0.25">
      <c r="A38" s="264" t="s">
        <v>292</v>
      </c>
      <c r="B38" s="265"/>
      <c r="C38" s="265"/>
      <c r="D38" s="265"/>
      <c r="E38" s="265"/>
      <c r="F38" s="265"/>
      <c r="G38" s="265"/>
      <c r="H38" s="265"/>
      <c r="I38" s="265"/>
      <c r="J38" s="265"/>
      <c r="K38" s="265"/>
      <c r="L38" s="265"/>
      <c r="M38" s="265"/>
      <c r="N38" s="265"/>
      <c r="O38" s="266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</row>
    <row r="39" spans="1:16384" s="113" customFormat="1" x14ac:dyDescent="0.25">
      <c r="A39" s="264" t="s">
        <v>293</v>
      </c>
      <c r="B39" s="265"/>
      <c r="C39" s="265"/>
      <c r="D39" s="265"/>
      <c r="E39" s="265"/>
      <c r="F39" s="265"/>
      <c r="G39" s="265"/>
      <c r="H39" s="265"/>
      <c r="I39" s="265"/>
      <c r="J39" s="265"/>
      <c r="K39" s="265"/>
      <c r="L39" s="265"/>
      <c r="M39" s="265"/>
      <c r="N39" s="265"/>
      <c r="O39" s="266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</row>
    <row r="40" spans="1:16384" s="123" customFormat="1" x14ac:dyDescent="0.25">
      <c r="A40" s="267" t="s">
        <v>294</v>
      </c>
      <c r="B40" s="268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9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 s="283"/>
      <c r="AU40" s="284"/>
      <c r="AV40" s="284"/>
      <c r="AW40" s="284"/>
      <c r="AX40" s="284"/>
      <c r="AY40" s="284"/>
      <c r="AZ40" s="284"/>
      <c r="BA40" s="284"/>
      <c r="BB40" s="284"/>
      <c r="BC40" s="284"/>
      <c r="BD40" s="284"/>
      <c r="BE40" s="284"/>
      <c r="BF40" s="284"/>
      <c r="BG40" s="284"/>
      <c r="BH40" s="285"/>
      <c r="BI40" s="283"/>
      <c r="BJ40" s="284"/>
      <c r="BK40" s="284"/>
      <c r="BL40" s="284"/>
      <c r="BM40" s="284"/>
      <c r="BN40" s="284"/>
      <c r="BO40" s="284"/>
      <c r="BP40" s="284"/>
      <c r="BQ40" s="284"/>
      <c r="BR40" s="284"/>
      <c r="BS40" s="284"/>
      <c r="BT40" s="284"/>
      <c r="BU40" s="284"/>
      <c r="BV40" s="284"/>
      <c r="BW40" s="285"/>
      <c r="BX40" s="283"/>
      <c r="BY40" s="284"/>
      <c r="BZ40" s="284"/>
      <c r="CA40" s="284"/>
      <c r="CB40" s="284"/>
      <c r="CC40" s="284"/>
      <c r="CD40" s="284"/>
      <c r="CE40" s="284"/>
      <c r="CF40" s="284"/>
      <c r="CG40" s="284"/>
      <c r="CH40" s="284"/>
      <c r="CI40" s="284"/>
      <c r="CJ40" s="284"/>
      <c r="CK40" s="284"/>
      <c r="CL40" s="285"/>
      <c r="CM40" s="283"/>
      <c r="CN40" s="284"/>
      <c r="CO40" s="284"/>
      <c r="CP40" s="284"/>
      <c r="CQ40" s="284"/>
      <c r="CR40" s="284"/>
      <c r="CS40" s="284"/>
      <c r="CT40" s="284"/>
      <c r="CU40" s="284"/>
      <c r="CV40" s="284"/>
      <c r="CW40" s="284"/>
      <c r="CX40" s="284"/>
      <c r="CY40" s="284"/>
      <c r="CZ40" s="284"/>
      <c r="DA40" s="285"/>
      <c r="DB40" s="283"/>
      <c r="DC40" s="284"/>
      <c r="DD40" s="284"/>
      <c r="DE40" s="284"/>
      <c r="DF40" s="284"/>
      <c r="DG40" s="284"/>
      <c r="DH40" s="284"/>
      <c r="DI40" s="284"/>
      <c r="DJ40" s="284"/>
      <c r="DK40" s="284"/>
      <c r="DL40" s="284"/>
      <c r="DM40" s="284"/>
      <c r="DN40" s="284"/>
      <c r="DO40" s="284"/>
      <c r="DP40" s="285"/>
      <c r="DQ40" s="283"/>
      <c r="DR40" s="284"/>
      <c r="DS40" s="284"/>
      <c r="DT40" s="284"/>
      <c r="DU40" s="284"/>
      <c r="DV40" s="284"/>
      <c r="DW40" s="284"/>
      <c r="DX40" s="284"/>
      <c r="DY40" s="284"/>
      <c r="DZ40" s="284"/>
      <c r="EA40" s="284"/>
      <c r="EB40" s="284"/>
      <c r="EC40" s="284"/>
      <c r="ED40" s="284"/>
      <c r="EE40" s="285"/>
      <c r="EF40" s="283"/>
      <c r="EG40" s="284"/>
      <c r="EH40" s="284"/>
      <c r="EI40" s="284"/>
      <c r="EJ40" s="284"/>
      <c r="EK40" s="284"/>
      <c r="EL40" s="284"/>
      <c r="EM40" s="284"/>
      <c r="EN40" s="284"/>
      <c r="EO40" s="284"/>
      <c r="EP40" s="284"/>
      <c r="EQ40" s="284"/>
      <c r="ER40" s="284"/>
      <c r="ES40" s="284"/>
      <c r="ET40" s="285"/>
      <c r="EU40" s="283"/>
      <c r="EV40" s="284"/>
      <c r="EW40" s="284"/>
      <c r="EX40" s="284"/>
      <c r="EY40" s="284"/>
      <c r="EZ40" s="284"/>
      <c r="FA40" s="284"/>
      <c r="FB40" s="284"/>
      <c r="FC40" s="284"/>
      <c r="FD40" s="284"/>
      <c r="FE40" s="284"/>
      <c r="FF40" s="284"/>
      <c r="FG40" s="284"/>
      <c r="FH40" s="284"/>
      <c r="FI40" s="285"/>
      <c r="FJ40" s="283"/>
      <c r="FK40" s="284"/>
      <c r="FL40" s="284"/>
      <c r="FM40" s="284"/>
      <c r="FN40" s="284"/>
      <c r="FO40" s="284"/>
      <c r="FP40" s="284"/>
      <c r="FQ40" s="284"/>
      <c r="FR40" s="284"/>
      <c r="FS40" s="284"/>
      <c r="FT40" s="284"/>
      <c r="FU40" s="284"/>
      <c r="FV40" s="284"/>
      <c r="FW40" s="284"/>
      <c r="FX40" s="285"/>
      <c r="FY40" s="283"/>
      <c r="FZ40" s="284"/>
      <c r="GA40" s="284"/>
      <c r="GB40" s="284"/>
      <c r="GC40" s="284"/>
      <c r="GD40" s="284"/>
      <c r="GE40" s="284"/>
      <c r="GF40" s="284"/>
      <c r="GG40" s="284"/>
      <c r="GH40" s="284"/>
      <c r="GI40" s="284"/>
      <c r="GJ40" s="284"/>
      <c r="GK40" s="284"/>
      <c r="GL40" s="284"/>
      <c r="GM40" s="285"/>
      <c r="GN40" s="283"/>
      <c r="GO40" s="284"/>
      <c r="GP40" s="284"/>
      <c r="GQ40" s="284"/>
      <c r="GR40" s="284"/>
      <c r="GS40" s="284"/>
      <c r="GT40" s="284"/>
      <c r="GU40" s="284"/>
      <c r="GV40" s="284"/>
      <c r="GW40" s="284"/>
      <c r="GX40" s="284"/>
      <c r="GY40" s="284"/>
      <c r="GZ40" s="284"/>
      <c r="HA40" s="284"/>
      <c r="HB40" s="285"/>
      <c r="HC40" s="283"/>
      <c r="HD40" s="284"/>
      <c r="HE40" s="284"/>
      <c r="HF40" s="284"/>
      <c r="HG40" s="284"/>
      <c r="HH40" s="284"/>
      <c r="HI40" s="284"/>
      <c r="HJ40" s="284"/>
      <c r="HK40" s="284"/>
      <c r="HL40" s="284"/>
      <c r="HM40" s="284"/>
      <c r="HN40" s="284"/>
      <c r="HO40" s="284"/>
      <c r="HP40" s="284"/>
      <c r="HQ40" s="285"/>
      <c r="HR40" s="283"/>
      <c r="HS40" s="284"/>
      <c r="HT40" s="284"/>
      <c r="HU40" s="284"/>
      <c r="HV40" s="284"/>
      <c r="HW40" s="284"/>
      <c r="HX40" s="284"/>
      <c r="HY40" s="284"/>
      <c r="HZ40" s="284"/>
      <c r="IA40" s="284"/>
      <c r="IB40" s="284"/>
      <c r="IC40" s="284"/>
      <c r="ID40" s="284"/>
      <c r="IE40" s="284"/>
      <c r="IF40" s="285"/>
      <c r="IG40" s="283"/>
      <c r="IH40" s="284"/>
      <c r="II40" s="284"/>
      <c r="IJ40" s="284"/>
      <c r="IK40" s="284"/>
      <c r="IL40" s="284"/>
      <c r="IM40" s="284"/>
      <c r="IN40" s="284"/>
      <c r="IO40" s="284"/>
      <c r="IP40" s="284"/>
      <c r="IQ40" s="284"/>
      <c r="IR40" s="284"/>
      <c r="IS40" s="284"/>
      <c r="IT40" s="284"/>
      <c r="IU40" s="285"/>
      <c r="IV40" s="283"/>
      <c r="IW40" s="284"/>
      <c r="IX40" s="284"/>
      <c r="IY40" s="284"/>
      <c r="IZ40" s="284"/>
      <c r="JA40" s="284"/>
      <c r="JB40" s="284"/>
      <c r="JC40" s="284"/>
      <c r="JD40" s="284"/>
      <c r="JE40" s="284"/>
      <c r="JF40" s="284"/>
      <c r="JG40" s="284"/>
      <c r="JH40" s="284"/>
      <c r="JI40" s="284"/>
      <c r="JJ40" s="285"/>
      <c r="JK40" s="283"/>
      <c r="JL40" s="284"/>
      <c r="JM40" s="284"/>
      <c r="JN40" s="284"/>
      <c r="JO40" s="284"/>
      <c r="JP40" s="284"/>
      <c r="JQ40" s="284"/>
      <c r="JR40" s="284"/>
      <c r="JS40" s="284"/>
      <c r="JT40" s="284"/>
      <c r="JU40" s="284"/>
      <c r="JV40" s="284"/>
      <c r="JW40" s="284"/>
      <c r="JX40" s="284"/>
      <c r="JY40" s="285"/>
      <c r="JZ40" s="283"/>
      <c r="KA40" s="284"/>
      <c r="KB40" s="284"/>
      <c r="KC40" s="284"/>
      <c r="KD40" s="284"/>
      <c r="KE40" s="284"/>
      <c r="KF40" s="284"/>
      <c r="KG40" s="284"/>
      <c r="KH40" s="284"/>
      <c r="KI40" s="284"/>
      <c r="KJ40" s="284"/>
      <c r="KK40" s="284"/>
      <c r="KL40" s="284"/>
      <c r="KM40" s="284"/>
      <c r="KN40" s="285"/>
      <c r="KO40" s="283"/>
      <c r="KP40" s="284"/>
      <c r="KQ40" s="284"/>
      <c r="KR40" s="284"/>
      <c r="KS40" s="284"/>
      <c r="KT40" s="284"/>
      <c r="KU40" s="284"/>
      <c r="KV40" s="284"/>
      <c r="KW40" s="284"/>
      <c r="KX40" s="284"/>
      <c r="KY40" s="284"/>
      <c r="KZ40" s="284"/>
      <c r="LA40" s="284"/>
      <c r="LB40" s="284"/>
      <c r="LC40" s="285"/>
      <c r="LD40" s="283"/>
      <c r="LE40" s="284"/>
      <c r="LF40" s="284"/>
      <c r="LG40" s="284"/>
      <c r="LH40" s="284"/>
      <c r="LI40" s="284"/>
      <c r="LJ40" s="284"/>
      <c r="LK40" s="284"/>
      <c r="LL40" s="284"/>
      <c r="LM40" s="284"/>
      <c r="LN40" s="284"/>
      <c r="LO40" s="284"/>
      <c r="LP40" s="284"/>
      <c r="LQ40" s="284"/>
      <c r="LR40" s="285"/>
      <c r="LS40" s="283"/>
      <c r="LT40" s="284"/>
      <c r="LU40" s="284"/>
      <c r="LV40" s="284"/>
      <c r="LW40" s="284"/>
      <c r="LX40" s="284"/>
      <c r="LY40" s="284"/>
      <c r="LZ40" s="284"/>
      <c r="MA40" s="284"/>
      <c r="MB40" s="284"/>
      <c r="MC40" s="284"/>
      <c r="MD40" s="284"/>
      <c r="ME40" s="284"/>
      <c r="MF40" s="284"/>
      <c r="MG40" s="285"/>
      <c r="MH40" s="283"/>
      <c r="MI40" s="284"/>
      <c r="MJ40" s="284"/>
      <c r="MK40" s="284"/>
      <c r="ML40" s="284"/>
      <c r="MM40" s="284"/>
      <c r="MN40" s="284"/>
      <c r="MO40" s="284"/>
      <c r="MP40" s="284"/>
      <c r="MQ40" s="284"/>
      <c r="MR40" s="284"/>
      <c r="MS40" s="284"/>
      <c r="MT40" s="284"/>
      <c r="MU40" s="284"/>
      <c r="MV40" s="285"/>
      <c r="MW40" s="283"/>
      <c r="MX40" s="284"/>
      <c r="MY40" s="284"/>
      <c r="MZ40" s="284"/>
      <c r="NA40" s="284"/>
      <c r="NB40" s="284"/>
      <c r="NC40" s="284"/>
      <c r="ND40" s="284"/>
      <c r="NE40" s="284"/>
      <c r="NF40" s="284"/>
      <c r="NG40" s="284"/>
      <c r="NH40" s="284"/>
      <c r="NI40" s="284"/>
      <c r="NJ40" s="284"/>
      <c r="NK40" s="285"/>
      <c r="NL40" s="283"/>
      <c r="NM40" s="284"/>
      <c r="NN40" s="284"/>
      <c r="NO40" s="284"/>
      <c r="NP40" s="284"/>
      <c r="NQ40" s="284"/>
      <c r="NR40" s="284"/>
      <c r="NS40" s="284"/>
      <c r="NT40" s="284"/>
      <c r="NU40" s="284"/>
      <c r="NV40" s="284"/>
      <c r="NW40" s="284"/>
      <c r="NX40" s="284"/>
      <c r="NY40" s="284"/>
      <c r="NZ40" s="285"/>
      <c r="OA40" s="283"/>
      <c r="OB40" s="284"/>
      <c r="OC40" s="284"/>
      <c r="OD40" s="284"/>
      <c r="OE40" s="284"/>
      <c r="OF40" s="284"/>
      <c r="OG40" s="284"/>
      <c r="OH40" s="284"/>
      <c r="OI40" s="284"/>
      <c r="OJ40" s="284"/>
      <c r="OK40" s="284"/>
      <c r="OL40" s="284"/>
      <c r="OM40" s="284"/>
      <c r="ON40" s="284"/>
      <c r="OO40" s="285"/>
      <c r="OP40" s="283"/>
      <c r="OQ40" s="284"/>
      <c r="OR40" s="284"/>
      <c r="OS40" s="284"/>
      <c r="OT40" s="284"/>
      <c r="OU40" s="284"/>
      <c r="OV40" s="284"/>
      <c r="OW40" s="284"/>
      <c r="OX40" s="284"/>
      <c r="OY40" s="284"/>
      <c r="OZ40" s="284"/>
      <c r="PA40" s="284"/>
      <c r="PB40" s="284"/>
      <c r="PC40" s="284"/>
      <c r="PD40" s="285"/>
      <c r="PE40" s="283"/>
      <c r="PF40" s="284"/>
      <c r="PG40" s="284"/>
      <c r="PH40" s="284"/>
      <c r="PI40" s="284"/>
      <c r="PJ40" s="284"/>
      <c r="PK40" s="284"/>
      <c r="PL40" s="284"/>
      <c r="PM40" s="284"/>
      <c r="PN40" s="284"/>
      <c r="PO40" s="284"/>
      <c r="PP40" s="284"/>
      <c r="PQ40" s="284"/>
      <c r="PR40" s="284"/>
      <c r="PS40" s="285"/>
      <c r="PT40" s="283"/>
      <c r="PU40" s="284"/>
      <c r="PV40" s="284"/>
      <c r="PW40" s="284"/>
      <c r="PX40" s="284"/>
      <c r="PY40" s="284"/>
      <c r="PZ40" s="284"/>
      <c r="QA40" s="284"/>
      <c r="QB40" s="284"/>
      <c r="QC40" s="284"/>
      <c r="QD40" s="284"/>
      <c r="QE40" s="284"/>
      <c r="QF40" s="284"/>
      <c r="QG40" s="284"/>
      <c r="QH40" s="285"/>
      <c r="QI40" s="283"/>
      <c r="QJ40" s="284"/>
      <c r="QK40" s="284"/>
      <c r="QL40" s="284"/>
      <c r="QM40" s="284"/>
      <c r="QN40" s="284"/>
      <c r="QO40" s="284"/>
      <c r="QP40" s="284"/>
      <c r="QQ40" s="284"/>
      <c r="QR40" s="284"/>
      <c r="QS40" s="284"/>
      <c r="QT40" s="284"/>
      <c r="QU40" s="284"/>
      <c r="QV40" s="284"/>
      <c r="QW40" s="285"/>
      <c r="QX40" s="283"/>
      <c r="QY40" s="284"/>
      <c r="QZ40" s="284"/>
      <c r="RA40" s="284"/>
      <c r="RB40" s="284"/>
      <c r="RC40" s="284"/>
      <c r="RD40" s="284"/>
      <c r="RE40" s="284"/>
      <c r="RF40" s="284"/>
      <c r="RG40" s="284"/>
      <c r="RH40" s="284"/>
      <c r="RI40" s="284"/>
      <c r="RJ40" s="284"/>
      <c r="RK40" s="284"/>
      <c r="RL40" s="285"/>
      <c r="RM40" s="283"/>
      <c r="RN40" s="284"/>
      <c r="RO40" s="284"/>
      <c r="RP40" s="284"/>
      <c r="RQ40" s="284"/>
      <c r="RR40" s="284"/>
      <c r="RS40" s="284"/>
      <c r="RT40" s="284"/>
      <c r="RU40" s="284"/>
      <c r="RV40" s="284"/>
      <c r="RW40" s="284"/>
      <c r="RX40" s="284"/>
      <c r="RY40" s="284"/>
      <c r="RZ40" s="284"/>
      <c r="SA40" s="285"/>
      <c r="SB40" s="283"/>
      <c r="SC40" s="284"/>
      <c r="SD40" s="284"/>
      <c r="SE40" s="284"/>
      <c r="SF40" s="284"/>
      <c r="SG40" s="284"/>
      <c r="SH40" s="284"/>
      <c r="SI40" s="284"/>
      <c r="SJ40" s="284"/>
      <c r="SK40" s="284"/>
      <c r="SL40" s="284"/>
      <c r="SM40" s="284"/>
      <c r="SN40" s="284"/>
      <c r="SO40" s="284"/>
      <c r="SP40" s="285"/>
      <c r="SQ40" s="283"/>
      <c r="SR40" s="284"/>
      <c r="SS40" s="284"/>
      <c r="ST40" s="284"/>
      <c r="SU40" s="284"/>
      <c r="SV40" s="284"/>
      <c r="SW40" s="284"/>
      <c r="SX40" s="284"/>
      <c r="SY40" s="284"/>
      <c r="SZ40" s="284"/>
      <c r="TA40" s="284"/>
      <c r="TB40" s="284"/>
      <c r="TC40" s="284"/>
      <c r="TD40" s="284"/>
      <c r="TE40" s="285"/>
      <c r="TF40" s="283"/>
      <c r="TG40" s="284"/>
      <c r="TH40" s="284"/>
      <c r="TI40" s="284"/>
      <c r="TJ40" s="284"/>
      <c r="TK40" s="284"/>
      <c r="TL40" s="284"/>
      <c r="TM40" s="284"/>
      <c r="TN40" s="284"/>
      <c r="TO40" s="284"/>
      <c r="TP40" s="284"/>
      <c r="TQ40" s="284"/>
      <c r="TR40" s="284"/>
      <c r="TS40" s="284"/>
      <c r="TT40" s="285"/>
      <c r="TU40" s="283"/>
      <c r="TV40" s="284"/>
      <c r="TW40" s="284"/>
      <c r="TX40" s="284"/>
      <c r="TY40" s="284"/>
      <c r="TZ40" s="284"/>
      <c r="UA40" s="284"/>
      <c r="UB40" s="284"/>
      <c r="UC40" s="284"/>
      <c r="UD40" s="284"/>
      <c r="UE40" s="284"/>
      <c r="UF40" s="284"/>
      <c r="UG40" s="284"/>
      <c r="UH40" s="284"/>
      <c r="UI40" s="285"/>
      <c r="UJ40" s="283"/>
      <c r="UK40" s="284"/>
      <c r="UL40" s="284"/>
      <c r="UM40" s="284"/>
      <c r="UN40" s="284"/>
      <c r="UO40" s="284"/>
      <c r="UP40" s="284"/>
      <c r="UQ40" s="284"/>
      <c r="UR40" s="284"/>
      <c r="US40" s="284"/>
      <c r="UT40" s="284"/>
      <c r="UU40" s="284"/>
      <c r="UV40" s="284"/>
      <c r="UW40" s="284"/>
      <c r="UX40" s="285"/>
      <c r="UY40" s="283"/>
      <c r="UZ40" s="284"/>
      <c r="VA40" s="284"/>
      <c r="VB40" s="284"/>
      <c r="VC40" s="284"/>
      <c r="VD40" s="284"/>
      <c r="VE40" s="284"/>
      <c r="VF40" s="284"/>
      <c r="VG40" s="284"/>
      <c r="VH40" s="284"/>
      <c r="VI40" s="284"/>
      <c r="VJ40" s="284"/>
      <c r="VK40" s="284"/>
      <c r="VL40" s="284"/>
      <c r="VM40" s="285"/>
      <c r="VN40" s="283"/>
      <c r="VO40" s="284"/>
      <c r="VP40" s="284"/>
      <c r="VQ40" s="284"/>
      <c r="VR40" s="284"/>
      <c r="VS40" s="284"/>
      <c r="VT40" s="284"/>
      <c r="VU40" s="284"/>
      <c r="VV40" s="284"/>
      <c r="VW40" s="284"/>
      <c r="VX40" s="284"/>
      <c r="VY40" s="284"/>
      <c r="VZ40" s="284"/>
      <c r="WA40" s="284"/>
      <c r="WB40" s="285"/>
      <c r="WC40" s="283"/>
      <c r="WD40" s="284"/>
      <c r="WE40" s="284"/>
      <c r="WF40" s="284"/>
      <c r="WG40" s="284"/>
      <c r="WH40" s="284"/>
      <c r="WI40" s="284"/>
      <c r="WJ40" s="284"/>
      <c r="WK40" s="284"/>
      <c r="WL40" s="284"/>
      <c r="WM40" s="284"/>
      <c r="WN40" s="284"/>
      <c r="WO40" s="284"/>
      <c r="WP40" s="284"/>
      <c r="WQ40" s="285"/>
      <c r="WR40" s="283"/>
      <c r="WS40" s="284"/>
      <c r="WT40" s="284"/>
      <c r="WU40" s="284"/>
      <c r="WV40" s="284"/>
      <c r="WW40" s="284"/>
      <c r="WX40" s="284"/>
      <c r="WY40" s="284"/>
      <c r="WZ40" s="284"/>
      <c r="XA40" s="284"/>
      <c r="XB40" s="284"/>
      <c r="XC40" s="284"/>
      <c r="XD40" s="284"/>
      <c r="XE40" s="284"/>
      <c r="XF40" s="285"/>
      <c r="XG40" s="283"/>
      <c r="XH40" s="284"/>
      <c r="XI40" s="284"/>
      <c r="XJ40" s="284"/>
      <c r="XK40" s="284"/>
      <c r="XL40" s="284"/>
      <c r="XM40" s="284"/>
      <c r="XN40" s="284"/>
      <c r="XO40" s="284"/>
      <c r="XP40" s="284"/>
      <c r="XQ40" s="284"/>
      <c r="XR40" s="284"/>
      <c r="XS40" s="284"/>
      <c r="XT40" s="284"/>
      <c r="XU40" s="285"/>
      <c r="XV40" s="283"/>
      <c r="XW40" s="284"/>
      <c r="XX40" s="284"/>
      <c r="XY40" s="284"/>
      <c r="XZ40" s="284"/>
      <c r="YA40" s="284"/>
      <c r="YB40" s="284"/>
      <c r="YC40" s="284"/>
      <c r="YD40" s="284"/>
      <c r="YE40" s="284"/>
      <c r="YF40" s="284"/>
      <c r="YG40" s="284"/>
      <c r="YH40" s="284"/>
      <c r="YI40" s="284"/>
      <c r="YJ40" s="285"/>
      <c r="YK40" s="283"/>
      <c r="YL40" s="284"/>
      <c r="YM40" s="284"/>
      <c r="YN40" s="284"/>
      <c r="YO40" s="284"/>
      <c r="YP40" s="284"/>
      <c r="YQ40" s="284"/>
      <c r="YR40" s="284"/>
      <c r="YS40" s="284"/>
      <c r="YT40" s="284"/>
      <c r="YU40" s="284"/>
      <c r="YV40" s="284"/>
      <c r="YW40" s="284"/>
      <c r="YX40" s="284"/>
      <c r="YY40" s="285"/>
      <c r="YZ40" s="283"/>
      <c r="ZA40" s="284"/>
      <c r="ZB40" s="284"/>
      <c r="ZC40" s="284"/>
      <c r="ZD40" s="284"/>
      <c r="ZE40" s="284"/>
      <c r="ZF40" s="284"/>
      <c r="ZG40" s="284"/>
      <c r="ZH40" s="284"/>
      <c r="ZI40" s="284"/>
      <c r="ZJ40" s="284"/>
      <c r="ZK40" s="284"/>
      <c r="ZL40" s="284"/>
      <c r="ZM40" s="284"/>
      <c r="ZN40" s="285"/>
      <c r="ZO40" s="283"/>
      <c r="ZP40" s="284"/>
      <c r="ZQ40" s="284"/>
      <c r="ZR40" s="284"/>
      <c r="ZS40" s="284"/>
      <c r="ZT40" s="284"/>
      <c r="ZU40" s="284"/>
      <c r="ZV40" s="284"/>
      <c r="ZW40" s="284"/>
      <c r="ZX40" s="284"/>
      <c r="ZY40" s="284"/>
      <c r="ZZ40" s="284"/>
      <c r="AAA40" s="284"/>
      <c r="AAB40" s="284"/>
      <c r="AAC40" s="285"/>
      <c r="AAD40" s="283"/>
      <c r="AAE40" s="284"/>
      <c r="AAF40" s="284"/>
      <c r="AAG40" s="284"/>
      <c r="AAH40" s="284"/>
      <c r="AAI40" s="284"/>
      <c r="AAJ40" s="284"/>
      <c r="AAK40" s="284"/>
      <c r="AAL40" s="284"/>
      <c r="AAM40" s="284"/>
      <c r="AAN40" s="284"/>
      <c r="AAO40" s="284"/>
      <c r="AAP40" s="284"/>
      <c r="AAQ40" s="284"/>
      <c r="AAR40" s="285"/>
      <c r="AAS40" s="283"/>
      <c r="AAT40" s="284"/>
      <c r="AAU40" s="284"/>
      <c r="AAV40" s="284"/>
      <c r="AAW40" s="284"/>
      <c r="AAX40" s="284"/>
      <c r="AAY40" s="284"/>
      <c r="AAZ40" s="284"/>
      <c r="ABA40" s="284"/>
      <c r="ABB40" s="284"/>
      <c r="ABC40" s="284"/>
      <c r="ABD40" s="284"/>
      <c r="ABE40" s="284"/>
      <c r="ABF40" s="284"/>
      <c r="ABG40" s="285"/>
      <c r="ABH40" s="283"/>
      <c r="ABI40" s="284"/>
      <c r="ABJ40" s="284"/>
      <c r="ABK40" s="284"/>
      <c r="ABL40" s="284"/>
      <c r="ABM40" s="284"/>
      <c r="ABN40" s="284"/>
      <c r="ABO40" s="284"/>
      <c r="ABP40" s="284"/>
      <c r="ABQ40" s="284"/>
      <c r="ABR40" s="284"/>
      <c r="ABS40" s="284"/>
      <c r="ABT40" s="284"/>
      <c r="ABU40" s="284"/>
      <c r="ABV40" s="285"/>
      <c r="ABW40" s="283"/>
      <c r="ABX40" s="284"/>
      <c r="ABY40" s="284"/>
      <c r="ABZ40" s="284"/>
      <c r="ACA40" s="284"/>
      <c r="ACB40" s="284"/>
      <c r="ACC40" s="284"/>
      <c r="ACD40" s="284"/>
      <c r="ACE40" s="284"/>
      <c r="ACF40" s="284"/>
      <c r="ACG40" s="284"/>
      <c r="ACH40" s="284"/>
      <c r="ACI40" s="284"/>
      <c r="ACJ40" s="284"/>
      <c r="ACK40" s="285"/>
      <c r="ACL40" s="283"/>
      <c r="ACM40" s="284"/>
      <c r="ACN40" s="284"/>
      <c r="ACO40" s="284"/>
      <c r="ACP40" s="284"/>
      <c r="ACQ40" s="284"/>
      <c r="ACR40" s="284"/>
      <c r="ACS40" s="284"/>
      <c r="ACT40" s="284"/>
      <c r="ACU40" s="284"/>
      <c r="ACV40" s="284"/>
      <c r="ACW40" s="284"/>
      <c r="ACX40" s="284"/>
      <c r="ACY40" s="284"/>
      <c r="ACZ40" s="285"/>
      <c r="ADA40" s="283"/>
      <c r="ADB40" s="284"/>
      <c r="ADC40" s="284"/>
      <c r="ADD40" s="284"/>
      <c r="ADE40" s="284"/>
      <c r="ADF40" s="284"/>
      <c r="ADG40" s="284"/>
      <c r="ADH40" s="284"/>
      <c r="ADI40" s="284"/>
      <c r="ADJ40" s="284"/>
      <c r="ADK40" s="284"/>
      <c r="ADL40" s="284"/>
      <c r="ADM40" s="284"/>
      <c r="ADN40" s="284"/>
      <c r="ADO40" s="285"/>
      <c r="ADP40" s="283"/>
      <c r="ADQ40" s="284"/>
      <c r="ADR40" s="284"/>
      <c r="ADS40" s="284"/>
      <c r="ADT40" s="284"/>
      <c r="ADU40" s="284"/>
      <c r="ADV40" s="284"/>
      <c r="ADW40" s="284"/>
      <c r="ADX40" s="284"/>
      <c r="ADY40" s="284"/>
      <c r="ADZ40" s="284"/>
      <c r="AEA40" s="284"/>
      <c r="AEB40" s="284"/>
      <c r="AEC40" s="284"/>
      <c r="AED40" s="285"/>
      <c r="AEE40" s="283"/>
      <c r="AEF40" s="284"/>
      <c r="AEG40" s="284"/>
      <c r="AEH40" s="284"/>
      <c r="AEI40" s="284"/>
      <c r="AEJ40" s="284"/>
      <c r="AEK40" s="284"/>
      <c r="AEL40" s="284"/>
      <c r="AEM40" s="284"/>
      <c r="AEN40" s="284"/>
      <c r="AEO40" s="284"/>
      <c r="AEP40" s="284"/>
      <c r="AEQ40" s="284"/>
      <c r="AER40" s="284"/>
      <c r="AES40" s="285"/>
      <c r="AET40" s="283"/>
      <c r="AEU40" s="284"/>
      <c r="AEV40" s="284"/>
      <c r="AEW40" s="284"/>
      <c r="AEX40" s="284"/>
      <c r="AEY40" s="284"/>
      <c r="AEZ40" s="284"/>
      <c r="AFA40" s="284"/>
      <c r="AFB40" s="284"/>
      <c r="AFC40" s="284"/>
      <c r="AFD40" s="284"/>
      <c r="AFE40" s="284"/>
      <c r="AFF40" s="284"/>
      <c r="AFG40" s="284"/>
      <c r="AFH40" s="285"/>
      <c r="AFI40" s="283"/>
      <c r="AFJ40" s="284"/>
      <c r="AFK40" s="284"/>
      <c r="AFL40" s="284"/>
      <c r="AFM40" s="284"/>
      <c r="AFN40" s="284"/>
      <c r="AFO40" s="284"/>
      <c r="AFP40" s="284"/>
      <c r="AFQ40" s="284"/>
      <c r="AFR40" s="284"/>
      <c r="AFS40" s="284"/>
      <c r="AFT40" s="284"/>
      <c r="AFU40" s="284"/>
      <c r="AFV40" s="284"/>
      <c r="AFW40" s="285"/>
      <c r="AFX40" s="283"/>
      <c r="AFY40" s="284"/>
      <c r="AFZ40" s="284"/>
      <c r="AGA40" s="284"/>
      <c r="AGB40" s="284"/>
      <c r="AGC40" s="284"/>
      <c r="AGD40" s="284"/>
      <c r="AGE40" s="284"/>
      <c r="AGF40" s="284"/>
      <c r="AGG40" s="284"/>
      <c r="AGH40" s="284"/>
      <c r="AGI40" s="284"/>
      <c r="AGJ40" s="284"/>
      <c r="AGK40" s="284"/>
      <c r="AGL40" s="285"/>
      <c r="AGM40" s="283"/>
      <c r="AGN40" s="284"/>
      <c r="AGO40" s="284"/>
      <c r="AGP40" s="284"/>
      <c r="AGQ40" s="284"/>
      <c r="AGR40" s="284"/>
      <c r="AGS40" s="284"/>
      <c r="AGT40" s="284"/>
      <c r="AGU40" s="284"/>
      <c r="AGV40" s="284"/>
      <c r="AGW40" s="284"/>
      <c r="AGX40" s="284"/>
      <c r="AGY40" s="284"/>
      <c r="AGZ40" s="284"/>
      <c r="AHA40" s="285"/>
      <c r="AHB40" s="283"/>
      <c r="AHC40" s="284"/>
      <c r="AHD40" s="284"/>
      <c r="AHE40" s="284"/>
      <c r="AHF40" s="284"/>
      <c r="AHG40" s="284"/>
      <c r="AHH40" s="284"/>
      <c r="AHI40" s="284"/>
      <c r="AHJ40" s="284"/>
      <c r="AHK40" s="284"/>
      <c r="AHL40" s="284"/>
      <c r="AHM40" s="284"/>
      <c r="AHN40" s="284"/>
      <c r="AHO40" s="284"/>
      <c r="AHP40" s="285"/>
      <c r="AHQ40" s="283"/>
      <c r="AHR40" s="284"/>
      <c r="AHS40" s="284"/>
      <c r="AHT40" s="284"/>
      <c r="AHU40" s="284"/>
      <c r="AHV40" s="284"/>
      <c r="AHW40" s="284"/>
      <c r="AHX40" s="284"/>
      <c r="AHY40" s="284"/>
      <c r="AHZ40" s="284"/>
      <c r="AIA40" s="284"/>
      <c r="AIB40" s="284"/>
      <c r="AIC40" s="284"/>
      <c r="AID40" s="284"/>
      <c r="AIE40" s="285"/>
      <c r="AIF40" s="283"/>
      <c r="AIG40" s="284"/>
      <c r="AIH40" s="284"/>
      <c r="AII40" s="284"/>
      <c r="AIJ40" s="284"/>
      <c r="AIK40" s="284"/>
      <c r="AIL40" s="284"/>
      <c r="AIM40" s="284"/>
      <c r="AIN40" s="284"/>
      <c r="AIO40" s="284"/>
      <c r="AIP40" s="284"/>
      <c r="AIQ40" s="284"/>
      <c r="AIR40" s="284"/>
      <c r="AIS40" s="284"/>
      <c r="AIT40" s="285"/>
      <c r="AIU40" s="283"/>
      <c r="AIV40" s="284"/>
      <c r="AIW40" s="284"/>
      <c r="AIX40" s="284"/>
      <c r="AIY40" s="284"/>
      <c r="AIZ40" s="284"/>
      <c r="AJA40" s="284"/>
      <c r="AJB40" s="284"/>
      <c r="AJC40" s="284"/>
      <c r="AJD40" s="284"/>
      <c r="AJE40" s="284"/>
      <c r="AJF40" s="284"/>
      <c r="AJG40" s="284"/>
      <c r="AJH40" s="284"/>
      <c r="AJI40" s="285"/>
      <c r="AJJ40" s="283"/>
      <c r="AJK40" s="284"/>
      <c r="AJL40" s="284"/>
      <c r="AJM40" s="284"/>
      <c r="AJN40" s="284"/>
      <c r="AJO40" s="284"/>
      <c r="AJP40" s="284"/>
      <c r="AJQ40" s="284"/>
      <c r="AJR40" s="284"/>
      <c r="AJS40" s="284"/>
      <c r="AJT40" s="284"/>
      <c r="AJU40" s="284"/>
      <c r="AJV40" s="284"/>
      <c r="AJW40" s="284"/>
      <c r="AJX40" s="285"/>
      <c r="AJY40" s="283"/>
      <c r="AJZ40" s="284"/>
      <c r="AKA40" s="284"/>
      <c r="AKB40" s="284"/>
      <c r="AKC40" s="284"/>
      <c r="AKD40" s="284"/>
      <c r="AKE40" s="284"/>
      <c r="AKF40" s="284"/>
      <c r="AKG40" s="284"/>
      <c r="AKH40" s="284"/>
      <c r="AKI40" s="284"/>
      <c r="AKJ40" s="284"/>
      <c r="AKK40" s="284"/>
      <c r="AKL40" s="284"/>
      <c r="AKM40" s="285"/>
      <c r="AKN40" s="283"/>
      <c r="AKO40" s="284"/>
      <c r="AKP40" s="284"/>
      <c r="AKQ40" s="284"/>
      <c r="AKR40" s="284"/>
      <c r="AKS40" s="284"/>
      <c r="AKT40" s="284"/>
      <c r="AKU40" s="284"/>
      <c r="AKV40" s="284"/>
      <c r="AKW40" s="284"/>
      <c r="AKX40" s="284"/>
      <c r="AKY40" s="284"/>
      <c r="AKZ40" s="284"/>
      <c r="ALA40" s="284"/>
      <c r="ALB40" s="285"/>
      <c r="ALC40" s="283"/>
      <c r="ALD40" s="284"/>
      <c r="ALE40" s="284"/>
      <c r="ALF40" s="284"/>
      <c r="ALG40" s="284"/>
      <c r="ALH40" s="284"/>
      <c r="ALI40" s="284"/>
      <c r="ALJ40" s="284"/>
      <c r="ALK40" s="284"/>
      <c r="ALL40" s="284"/>
      <c r="ALM40" s="284"/>
      <c r="ALN40" s="284"/>
      <c r="ALO40" s="284"/>
      <c r="ALP40" s="284"/>
      <c r="ALQ40" s="285"/>
      <c r="ALR40" s="283"/>
      <c r="ALS40" s="284"/>
      <c r="ALT40" s="284"/>
      <c r="ALU40" s="284"/>
      <c r="ALV40" s="284"/>
      <c r="ALW40" s="284"/>
      <c r="ALX40" s="284"/>
      <c r="ALY40" s="284"/>
      <c r="ALZ40" s="284"/>
      <c r="AMA40" s="284"/>
      <c r="AMB40" s="284"/>
      <c r="AMC40" s="284"/>
      <c r="AMD40" s="284"/>
      <c r="AME40" s="284"/>
      <c r="AMF40" s="285"/>
      <c r="AMG40" s="283"/>
      <c r="AMH40" s="284"/>
      <c r="AMI40" s="284"/>
      <c r="AMJ40" s="284"/>
      <c r="AMK40" s="284"/>
      <c r="AML40" s="284"/>
      <c r="AMM40" s="284"/>
      <c r="AMN40" s="284"/>
      <c r="AMO40" s="284"/>
      <c r="AMP40" s="284"/>
      <c r="AMQ40" s="284"/>
      <c r="AMR40" s="284"/>
      <c r="AMS40" s="284"/>
      <c r="AMT40" s="284"/>
      <c r="AMU40" s="285"/>
      <c r="AMV40" s="283"/>
      <c r="AMW40" s="284"/>
      <c r="AMX40" s="284"/>
      <c r="AMY40" s="284"/>
      <c r="AMZ40" s="284"/>
      <c r="ANA40" s="284"/>
      <c r="ANB40" s="284"/>
      <c r="ANC40" s="284"/>
      <c r="AND40" s="284"/>
      <c r="ANE40" s="284"/>
      <c r="ANF40" s="284"/>
      <c r="ANG40" s="284"/>
      <c r="ANH40" s="284"/>
      <c r="ANI40" s="284"/>
      <c r="ANJ40" s="285"/>
      <c r="ANK40" s="283"/>
      <c r="ANL40" s="284"/>
      <c r="ANM40" s="284"/>
      <c r="ANN40" s="284"/>
      <c r="ANO40" s="284"/>
      <c r="ANP40" s="284"/>
      <c r="ANQ40" s="284"/>
      <c r="ANR40" s="284"/>
      <c r="ANS40" s="284"/>
      <c r="ANT40" s="284"/>
      <c r="ANU40" s="284"/>
      <c r="ANV40" s="284"/>
      <c r="ANW40" s="284"/>
      <c r="ANX40" s="284"/>
      <c r="ANY40" s="285"/>
      <c r="ANZ40" s="283"/>
      <c r="AOA40" s="284"/>
      <c r="AOB40" s="284"/>
      <c r="AOC40" s="284"/>
      <c r="AOD40" s="284"/>
      <c r="AOE40" s="284"/>
      <c r="AOF40" s="284"/>
      <c r="AOG40" s="284"/>
      <c r="AOH40" s="284"/>
      <c r="AOI40" s="284"/>
      <c r="AOJ40" s="284"/>
      <c r="AOK40" s="284"/>
      <c r="AOL40" s="284"/>
      <c r="AOM40" s="284"/>
      <c r="AON40" s="285"/>
      <c r="AOO40" s="283"/>
      <c r="AOP40" s="284"/>
      <c r="AOQ40" s="284"/>
      <c r="AOR40" s="284"/>
      <c r="AOS40" s="284"/>
      <c r="AOT40" s="284"/>
      <c r="AOU40" s="284"/>
      <c r="AOV40" s="284"/>
      <c r="AOW40" s="284"/>
      <c r="AOX40" s="284"/>
      <c r="AOY40" s="284"/>
      <c r="AOZ40" s="284"/>
      <c r="APA40" s="284"/>
      <c r="APB40" s="284"/>
      <c r="APC40" s="285"/>
      <c r="APD40" s="283"/>
      <c r="APE40" s="284"/>
      <c r="APF40" s="284"/>
      <c r="APG40" s="284"/>
      <c r="APH40" s="284"/>
      <c r="API40" s="284"/>
      <c r="APJ40" s="284"/>
      <c r="APK40" s="284"/>
      <c r="APL40" s="284"/>
      <c r="APM40" s="284"/>
      <c r="APN40" s="284"/>
      <c r="APO40" s="284"/>
      <c r="APP40" s="284"/>
      <c r="APQ40" s="284"/>
      <c r="APR40" s="285"/>
      <c r="APS40" s="283"/>
      <c r="APT40" s="284"/>
      <c r="APU40" s="284"/>
      <c r="APV40" s="284"/>
      <c r="APW40" s="284"/>
      <c r="APX40" s="284"/>
      <c r="APY40" s="284"/>
      <c r="APZ40" s="284"/>
      <c r="AQA40" s="284"/>
      <c r="AQB40" s="284"/>
      <c r="AQC40" s="284"/>
      <c r="AQD40" s="284"/>
      <c r="AQE40" s="284"/>
      <c r="AQF40" s="284"/>
      <c r="AQG40" s="285"/>
      <c r="AQH40" s="283"/>
      <c r="AQI40" s="284"/>
      <c r="AQJ40" s="284"/>
      <c r="AQK40" s="284"/>
      <c r="AQL40" s="284"/>
      <c r="AQM40" s="284"/>
      <c r="AQN40" s="284"/>
      <c r="AQO40" s="284"/>
      <c r="AQP40" s="284"/>
      <c r="AQQ40" s="284"/>
      <c r="AQR40" s="284"/>
      <c r="AQS40" s="284"/>
      <c r="AQT40" s="284"/>
      <c r="AQU40" s="284"/>
      <c r="AQV40" s="285"/>
      <c r="AQW40" s="283"/>
      <c r="AQX40" s="284"/>
      <c r="AQY40" s="284"/>
      <c r="AQZ40" s="284"/>
      <c r="ARA40" s="284"/>
      <c r="ARB40" s="284"/>
      <c r="ARC40" s="284"/>
      <c r="ARD40" s="284"/>
      <c r="ARE40" s="284"/>
      <c r="ARF40" s="284"/>
      <c r="ARG40" s="284"/>
      <c r="ARH40" s="284"/>
      <c r="ARI40" s="284"/>
      <c r="ARJ40" s="284"/>
      <c r="ARK40" s="285"/>
      <c r="ARL40" s="283"/>
      <c r="ARM40" s="284"/>
      <c r="ARN40" s="284"/>
      <c r="ARO40" s="284"/>
      <c r="ARP40" s="284"/>
      <c r="ARQ40" s="284"/>
      <c r="ARR40" s="284"/>
      <c r="ARS40" s="284"/>
      <c r="ART40" s="284"/>
      <c r="ARU40" s="284"/>
      <c r="ARV40" s="284"/>
      <c r="ARW40" s="284"/>
      <c r="ARX40" s="284"/>
      <c r="ARY40" s="284"/>
      <c r="ARZ40" s="285"/>
      <c r="ASA40" s="283"/>
      <c r="ASB40" s="284"/>
      <c r="ASC40" s="284"/>
      <c r="ASD40" s="284"/>
      <c r="ASE40" s="284"/>
      <c r="ASF40" s="284"/>
      <c r="ASG40" s="284"/>
      <c r="ASH40" s="284"/>
      <c r="ASI40" s="284"/>
      <c r="ASJ40" s="284"/>
      <c r="ASK40" s="284"/>
      <c r="ASL40" s="284"/>
      <c r="ASM40" s="284"/>
      <c r="ASN40" s="284"/>
      <c r="ASO40" s="285"/>
      <c r="ASP40" s="283"/>
      <c r="ASQ40" s="284"/>
      <c r="ASR40" s="284"/>
      <c r="ASS40" s="284"/>
      <c r="AST40" s="284"/>
      <c r="ASU40" s="284"/>
      <c r="ASV40" s="284"/>
      <c r="ASW40" s="284"/>
      <c r="ASX40" s="284"/>
      <c r="ASY40" s="284"/>
      <c r="ASZ40" s="284"/>
      <c r="ATA40" s="284"/>
      <c r="ATB40" s="284"/>
      <c r="ATC40" s="284"/>
      <c r="ATD40" s="285"/>
      <c r="ATE40" s="283"/>
      <c r="ATF40" s="284"/>
      <c r="ATG40" s="284"/>
      <c r="ATH40" s="284"/>
      <c r="ATI40" s="284"/>
      <c r="ATJ40" s="284"/>
      <c r="ATK40" s="284"/>
      <c r="ATL40" s="284"/>
      <c r="ATM40" s="284"/>
      <c r="ATN40" s="284"/>
      <c r="ATO40" s="284"/>
      <c r="ATP40" s="284"/>
      <c r="ATQ40" s="284"/>
      <c r="ATR40" s="284"/>
      <c r="ATS40" s="285"/>
      <c r="ATT40" s="283"/>
      <c r="ATU40" s="284"/>
      <c r="ATV40" s="284"/>
      <c r="ATW40" s="284"/>
      <c r="ATX40" s="284"/>
      <c r="ATY40" s="284"/>
      <c r="ATZ40" s="284"/>
      <c r="AUA40" s="284"/>
      <c r="AUB40" s="284"/>
      <c r="AUC40" s="284"/>
      <c r="AUD40" s="284"/>
      <c r="AUE40" s="284"/>
      <c r="AUF40" s="284"/>
      <c r="AUG40" s="284"/>
      <c r="AUH40" s="285"/>
      <c r="AUI40" s="283"/>
      <c r="AUJ40" s="284"/>
      <c r="AUK40" s="284"/>
      <c r="AUL40" s="284"/>
      <c r="AUM40" s="284"/>
      <c r="AUN40" s="284"/>
      <c r="AUO40" s="284"/>
      <c r="AUP40" s="284"/>
      <c r="AUQ40" s="284"/>
      <c r="AUR40" s="284"/>
      <c r="AUS40" s="284"/>
      <c r="AUT40" s="284"/>
      <c r="AUU40" s="284"/>
      <c r="AUV40" s="284"/>
      <c r="AUW40" s="285"/>
      <c r="AUX40" s="283"/>
      <c r="AUY40" s="284"/>
      <c r="AUZ40" s="284"/>
      <c r="AVA40" s="284"/>
      <c r="AVB40" s="284"/>
      <c r="AVC40" s="284"/>
      <c r="AVD40" s="284"/>
      <c r="AVE40" s="284"/>
      <c r="AVF40" s="284"/>
      <c r="AVG40" s="284"/>
      <c r="AVH40" s="284"/>
      <c r="AVI40" s="284"/>
      <c r="AVJ40" s="284"/>
      <c r="AVK40" s="284"/>
      <c r="AVL40" s="285"/>
      <c r="AVM40" s="283"/>
      <c r="AVN40" s="284"/>
      <c r="AVO40" s="284"/>
      <c r="AVP40" s="284"/>
      <c r="AVQ40" s="284"/>
      <c r="AVR40" s="284"/>
      <c r="AVS40" s="284"/>
      <c r="AVT40" s="284"/>
      <c r="AVU40" s="284"/>
      <c r="AVV40" s="284"/>
      <c r="AVW40" s="284"/>
      <c r="AVX40" s="284"/>
      <c r="AVY40" s="284"/>
      <c r="AVZ40" s="284"/>
      <c r="AWA40" s="285"/>
      <c r="AWB40" s="283"/>
      <c r="AWC40" s="284"/>
      <c r="AWD40" s="284"/>
      <c r="AWE40" s="284"/>
      <c r="AWF40" s="284"/>
      <c r="AWG40" s="284"/>
      <c r="AWH40" s="284"/>
      <c r="AWI40" s="284"/>
      <c r="AWJ40" s="284"/>
      <c r="AWK40" s="284"/>
      <c r="AWL40" s="284"/>
      <c r="AWM40" s="284"/>
      <c r="AWN40" s="284"/>
      <c r="AWO40" s="284"/>
      <c r="AWP40" s="285"/>
      <c r="AWQ40" s="283"/>
      <c r="AWR40" s="284"/>
      <c r="AWS40" s="284"/>
      <c r="AWT40" s="284"/>
      <c r="AWU40" s="284"/>
      <c r="AWV40" s="284"/>
      <c r="AWW40" s="284"/>
      <c r="AWX40" s="284"/>
      <c r="AWY40" s="284"/>
      <c r="AWZ40" s="284"/>
      <c r="AXA40" s="284"/>
      <c r="AXB40" s="284"/>
      <c r="AXC40" s="284"/>
      <c r="AXD40" s="284"/>
      <c r="AXE40" s="285"/>
      <c r="AXF40" s="283"/>
      <c r="AXG40" s="284"/>
      <c r="AXH40" s="284"/>
      <c r="AXI40" s="284"/>
      <c r="AXJ40" s="284"/>
      <c r="AXK40" s="284"/>
      <c r="AXL40" s="284"/>
      <c r="AXM40" s="284"/>
      <c r="AXN40" s="284"/>
      <c r="AXO40" s="284"/>
      <c r="AXP40" s="284"/>
      <c r="AXQ40" s="284"/>
      <c r="AXR40" s="284"/>
      <c r="AXS40" s="284"/>
      <c r="AXT40" s="285"/>
      <c r="AXU40" s="283"/>
      <c r="AXV40" s="284"/>
      <c r="AXW40" s="284"/>
      <c r="AXX40" s="284"/>
      <c r="AXY40" s="284"/>
      <c r="AXZ40" s="284"/>
      <c r="AYA40" s="284"/>
      <c r="AYB40" s="284"/>
      <c r="AYC40" s="284"/>
      <c r="AYD40" s="284"/>
      <c r="AYE40" s="284"/>
      <c r="AYF40" s="284"/>
      <c r="AYG40" s="284"/>
      <c r="AYH40" s="284"/>
      <c r="AYI40" s="285"/>
      <c r="AYJ40" s="283"/>
      <c r="AYK40" s="284"/>
      <c r="AYL40" s="284"/>
      <c r="AYM40" s="284"/>
      <c r="AYN40" s="284"/>
      <c r="AYO40" s="284"/>
      <c r="AYP40" s="284"/>
      <c r="AYQ40" s="284"/>
      <c r="AYR40" s="284"/>
      <c r="AYS40" s="284"/>
      <c r="AYT40" s="284"/>
      <c r="AYU40" s="284"/>
      <c r="AYV40" s="284"/>
      <c r="AYW40" s="284"/>
      <c r="AYX40" s="285"/>
      <c r="AYY40" s="283"/>
      <c r="AYZ40" s="284"/>
      <c r="AZA40" s="284"/>
      <c r="AZB40" s="284"/>
      <c r="AZC40" s="284"/>
      <c r="AZD40" s="284"/>
      <c r="AZE40" s="284"/>
      <c r="AZF40" s="284"/>
      <c r="AZG40" s="284"/>
      <c r="AZH40" s="284"/>
      <c r="AZI40" s="284"/>
      <c r="AZJ40" s="284"/>
      <c r="AZK40" s="284"/>
      <c r="AZL40" s="284"/>
      <c r="AZM40" s="285"/>
      <c r="AZN40" s="283"/>
      <c r="AZO40" s="284"/>
      <c r="AZP40" s="284"/>
      <c r="AZQ40" s="284"/>
      <c r="AZR40" s="284"/>
      <c r="AZS40" s="284"/>
      <c r="AZT40" s="284"/>
      <c r="AZU40" s="284"/>
      <c r="AZV40" s="284"/>
      <c r="AZW40" s="284"/>
      <c r="AZX40" s="284"/>
      <c r="AZY40" s="284"/>
      <c r="AZZ40" s="284"/>
      <c r="BAA40" s="284"/>
      <c r="BAB40" s="285"/>
      <c r="BAC40" s="283"/>
      <c r="BAD40" s="284"/>
      <c r="BAE40" s="284"/>
      <c r="BAF40" s="284"/>
      <c r="BAG40" s="284"/>
      <c r="BAH40" s="284"/>
      <c r="BAI40" s="284"/>
      <c r="BAJ40" s="284"/>
      <c r="BAK40" s="284"/>
      <c r="BAL40" s="284"/>
      <c r="BAM40" s="284"/>
      <c r="BAN40" s="284"/>
      <c r="BAO40" s="284"/>
      <c r="BAP40" s="284"/>
      <c r="BAQ40" s="285"/>
      <c r="BAR40" s="283"/>
      <c r="BAS40" s="284"/>
      <c r="BAT40" s="284"/>
      <c r="BAU40" s="284"/>
      <c r="BAV40" s="284"/>
      <c r="BAW40" s="284"/>
      <c r="BAX40" s="284"/>
      <c r="BAY40" s="284"/>
      <c r="BAZ40" s="284"/>
      <c r="BBA40" s="284"/>
      <c r="BBB40" s="284"/>
      <c r="BBC40" s="284"/>
      <c r="BBD40" s="284"/>
      <c r="BBE40" s="284"/>
      <c r="BBF40" s="285"/>
      <c r="BBG40" s="283"/>
      <c r="BBH40" s="284"/>
      <c r="BBI40" s="284"/>
      <c r="BBJ40" s="284"/>
      <c r="BBK40" s="284"/>
      <c r="BBL40" s="284"/>
      <c r="BBM40" s="284"/>
      <c r="BBN40" s="284"/>
      <c r="BBO40" s="284"/>
      <c r="BBP40" s="284"/>
      <c r="BBQ40" s="284"/>
      <c r="BBR40" s="284"/>
      <c r="BBS40" s="284"/>
      <c r="BBT40" s="284"/>
      <c r="BBU40" s="285"/>
      <c r="BBV40" s="283"/>
      <c r="BBW40" s="284"/>
      <c r="BBX40" s="284"/>
      <c r="BBY40" s="284"/>
      <c r="BBZ40" s="284"/>
      <c r="BCA40" s="284"/>
      <c r="BCB40" s="284"/>
      <c r="BCC40" s="284"/>
      <c r="BCD40" s="284"/>
      <c r="BCE40" s="284"/>
      <c r="BCF40" s="284"/>
      <c r="BCG40" s="284"/>
      <c r="BCH40" s="284"/>
      <c r="BCI40" s="284"/>
      <c r="BCJ40" s="285"/>
      <c r="BCK40" s="283"/>
      <c r="BCL40" s="284"/>
      <c r="BCM40" s="284"/>
      <c r="BCN40" s="284"/>
      <c r="BCO40" s="284"/>
      <c r="BCP40" s="284"/>
      <c r="BCQ40" s="284"/>
      <c r="BCR40" s="284"/>
      <c r="BCS40" s="284"/>
      <c r="BCT40" s="284"/>
      <c r="BCU40" s="284"/>
      <c r="BCV40" s="284"/>
      <c r="BCW40" s="284"/>
      <c r="BCX40" s="284"/>
      <c r="BCY40" s="285"/>
      <c r="BCZ40" s="283"/>
      <c r="BDA40" s="284"/>
      <c r="BDB40" s="284"/>
      <c r="BDC40" s="284"/>
      <c r="BDD40" s="284"/>
      <c r="BDE40" s="284"/>
      <c r="BDF40" s="284"/>
      <c r="BDG40" s="284"/>
      <c r="BDH40" s="284"/>
      <c r="BDI40" s="284"/>
      <c r="BDJ40" s="284"/>
      <c r="BDK40" s="284"/>
      <c r="BDL40" s="284"/>
      <c r="BDM40" s="284"/>
      <c r="BDN40" s="285"/>
      <c r="BDO40" s="283"/>
      <c r="BDP40" s="284"/>
      <c r="BDQ40" s="284"/>
      <c r="BDR40" s="284"/>
      <c r="BDS40" s="284"/>
      <c r="BDT40" s="284"/>
      <c r="BDU40" s="284"/>
      <c r="BDV40" s="284"/>
      <c r="BDW40" s="284"/>
      <c r="BDX40" s="284"/>
      <c r="BDY40" s="284"/>
      <c r="BDZ40" s="284"/>
      <c r="BEA40" s="284"/>
      <c r="BEB40" s="284"/>
      <c r="BEC40" s="285"/>
      <c r="BED40" s="283"/>
      <c r="BEE40" s="284"/>
      <c r="BEF40" s="284"/>
      <c r="BEG40" s="284"/>
      <c r="BEH40" s="284"/>
      <c r="BEI40" s="284"/>
      <c r="BEJ40" s="284"/>
      <c r="BEK40" s="284"/>
      <c r="BEL40" s="284"/>
      <c r="BEM40" s="284"/>
      <c r="BEN40" s="284"/>
      <c r="BEO40" s="284"/>
      <c r="BEP40" s="284"/>
      <c r="BEQ40" s="284"/>
      <c r="BER40" s="285"/>
      <c r="BES40" s="283"/>
      <c r="BET40" s="284"/>
      <c r="BEU40" s="284"/>
      <c r="BEV40" s="284"/>
      <c r="BEW40" s="284"/>
      <c r="BEX40" s="284"/>
      <c r="BEY40" s="284"/>
      <c r="BEZ40" s="284"/>
      <c r="BFA40" s="284"/>
      <c r="BFB40" s="284"/>
      <c r="BFC40" s="284"/>
      <c r="BFD40" s="284"/>
      <c r="BFE40" s="284"/>
      <c r="BFF40" s="284"/>
      <c r="BFG40" s="285"/>
      <c r="BFH40" s="283"/>
      <c r="BFI40" s="284"/>
      <c r="BFJ40" s="284"/>
      <c r="BFK40" s="284"/>
      <c r="BFL40" s="284"/>
      <c r="BFM40" s="284"/>
      <c r="BFN40" s="284"/>
      <c r="BFO40" s="284"/>
      <c r="BFP40" s="284"/>
      <c r="BFQ40" s="284"/>
      <c r="BFR40" s="284"/>
      <c r="BFS40" s="284"/>
      <c r="BFT40" s="284"/>
      <c r="BFU40" s="284"/>
      <c r="BFV40" s="285"/>
      <c r="BFW40" s="283"/>
      <c r="BFX40" s="284"/>
      <c r="BFY40" s="284"/>
      <c r="BFZ40" s="284"/>
      <c r="BGA40" s="284"/>
      <c r="BGB40" s="284"/>
      <c r="BGC40" s="284"/>
      <c r="BGD40" s="284"/>
      <c r="BGE40" s="284"/>
      <c r="BGF40" s="284"/>
      <c r="BGG40" s="284"/>
      <c r="BGH40" s="284"/>
      <c r="BGI40" s="284"/>
      <c r="BGJ40" s="284"/>
      <c r="BGK40" s="285"/>
      <c r="BGL40" s="283"/>
      <c r="BGM40" s="284"/>
      <c r="BGN40" s="284"/>
      <c r="BGO40" s="284"/>
      <c r="BGP40" s="284"/>
      <c r="BGQ40" s="284"/>
      <c r="BGR40" s="284"/>
      <c r="BGS40" s="284"/>
      <c r="BGT40" s="284"/>
      <c r="BGU40" s="284"/>
      <c r="BGV40" s="284"/>
      <c r="BGW40" s="284"/>
      <c r="BGX40" s="284"/>
      <c r="BGY40" s="284"/>
      <c r="BGZ40" s="285"/>
      <c r="BHA40" s="283"/>
      <c r="BHB40" s="284"/>
      <c r="BHC40" s="284"/>
      <c r="BHD40" s="284"/>
      <c r="BHE40" s="284"/>
      <c r="BHF40" s="284"/>
      <c r="BHG40" s="284"/>
      <c r="BHH40" s="284"/>
      <c r="BHI40" s="284"/>
      <c r="BHJ40" s="284"/>
      <c r="BHK40" s="284"/>
      <c r="BHL40" s="284"/>
      <c r="BHM40" s="284"/>
      <c r="BHN40" s="284"/>
      <c r="BHO40" s="285"/>
      <c r="BHP40" s="283"/>
      <c r="BHQ40" s="284"/>
      <c r="BHR40" s="284"/>
      <c r="BHS40" s="284"/>
      <c r="BHT40" s="284"/>
      <c r="BHU40" s="284"/>
      <c r="BHV40" s="284"/>
      <c r="BHW40" s="284"/>
      <c r="BHX40" s="284"/>
      <c r="BHY40" s="284"/>
      <c r="BHZ40" s="284"/>
      <c r="BIA40" s="284"/>
      <c r="BIB40" s="284"/>
      <c r="BIC40" s="284"/>
      <c r="BID40" s="285"/>
      <c r="BIE40" s="283"/>
      <c r="BIF40" s="284"/>
      <c r="BIG40" s="284"/>
      <c r="BIH40" s="284"/>
      <c r="BII40" s="284"/>
      <c r="BIJ40" s="284"/>
      <c r="BIK40" s="284"/>
      <c r="BIL40" s="284"/>
      <c r="BIM40" s="284"/>
      <c r="BIN40" s="284"/>
      <c r="BIO40" s="284"/>
      <c r="BIP40" s="284"/>
      <c r="BIQ40" s="284"/>
      <c r="BIR40" s="284"/>
      <c r="BIS40" s="285"/>
      <c r="BIT40" s="283"/>
      <c r="BIU40" s="284"/>
      <c r="BIV40" s="284"/>
      <c r="BIW40" s="284"/>
      <c r="BIX40" s="284"/>
      <c r="BIY40" s="284"/>
      <c r="BIZ40" s="284"/>
      <c r="BJA40" s="284"/>
      <c r="BJB40" s="284"/>
      <c r="BJC40" s="284"/>
      <c r="BJD40" s="284"/>
      <c r="BJE40" s="284"/>
      <c r="BJF40" s="284"/>
      <c r="BJG40" s="284"/>
      <c r="BJH40" s="285"/>
      <c r="BJI40" s="283"/>
      <c r="BJJ40" s="284"/>
      <c r="BJK40" s="284"/>
      <c r="BJL40" s="284"/>
      <c r="BJM40" s="284"/>
      <c r="BJN40" s="284"/>
      <c r="BJO40" s="284"/>
      <c r="BJP40" s="284"/>
      <c r="BJQ40" s="284"/>
      <c r="BJR40" s="284"/>
      <c r="BJS40" s="284"/>
      <c r="BJT40" s="284"/>
      <c r="BJU40" s="284"/>
      <c r="BJV40" s="284"/>
      <c r="BJW40" s="285"/>
      <c r="BJX40" s="283"/>
      <c r="BJY40" s="284"/>
      <c r="BJZ40" s="284"/>
      <c r="BKA40" s="284"/>
      <c r="BKB40" s="284"/>
      <c r="BKC40" s="284"/>
      <c r="BKD40" s="284"/>
      <c r="BKE40" s="284"/>
      <c r="BKF40" s="284"/>
      <c r="BKG40" s="284"/>
      <c r="BKH40" s="284"/>
      <c r="BKI40" s="284"/>
      <c r="BKJ40" s="284"/>
      <c r="BKK40" s="284"/>
      <c r="BKL40" s="285"/>
      <c r="BKM40" s="283"/>
      <c r="BKN40" s="284"/>
      <c r="BKO40" s="284"/>
      <c r="BKP40" s="284"/>
      <c r="BKQ40" s="284"/>
      <c r="BKR40" s="284"/>
      <c r="BKS40" s="284"/>
      <c r="BKT40" s="284"/>
      <c r="BKU40" s="284"/>
      <c r="BKV40" s="284"/>
      <c r="BKW40" s="284"/>
      <c r="BKX40" s="284"/>
      <c r="BKY40" s="284"/>
      <c r="BKZ40" s="284"/>
      <c r="BLA40" s="285"/>
      <c r="BLB40" s="283"/>
      <c r="BLC40" s="284"/>
      <c r="BLD40" s="284"/>
      <c r="BLE40" s="284"/>
      <c r="BLF40" s="284"/>
      <c r="BLG40" s="284"/>
      <c r="BLH40" s="284"/>
      <c r="BLI40" s="284"/>
      <c r="BLJ40" s="284"/>
      <c r="BLK40" s="284"/>
      <c r="BLL40" s="284"/>
      <c r="BLM40" s="284"/>
      <c r="BLN40" s="284"/>
      <c r="BLO40" s="284"/>
      <c r="BLP40" s="285"/>
      <c r="BLQ40" s="283"/>
      <c r="BLR40" s="284"/>
      <c r="BLS40" s="284"/>
      <c r="BLT40" s="284"/>
      <c r="BLU40" s="284"/>
      <c r="BLV40" s="284"/>
      <c r="BLW40" s="284"/>
      <c r="BLX40" s="284"/>
      <c r="BLY40" s="284"/>
      <c r="BLZ40" s="284"/>
      <c r="BMA40" s="284"/>
      <c r="BMB40" s="284"/>
      <c r="BMC40" s="284"/>
      <c r="BMD40" s="284"/>
      <c r="BME40" s="285"/>
      <c r="BMF40" s="283"/>
      <c r="BMG40" s="284"/>
      <c r="BMH40" s="284"/>
      <c r="BMI40" s="284"/>
      <c r="BMJ40" s="284"/>
      <c r="BMK40" s="284"/>
      <c r="BML40" s="284"/>
      <c r="BMM40" s="284"/>
      <c r="BMN40" s="284"/>
      <c r="BMO40" s="284"/>
      <c r="BMP40" s="284"/>
      <c r="BMQ40" s="284"/>
      <c r="BMR40" s="284"/>
      <c r="BMS40" s="284"/>
      <c r="BMT40" s="285"/>
      <c r="BMU40" s="283"/>
      <c r="BMV40" s="284"/>
      <c r="BMW40" s="284"/>
      <c r="BMX40" s="284"/>
      <c r="BMY40" s="284"/>
      <c r="BMZ40" s="284"/>
      <c r="BNA40" s="284"/>
      <c r="BNB40" s="284"/>
      <c r="BNC40" s="284"/>
      <c r="BND40" s="284"/>
      <c r="BNE40" s="284"/>
      <c r="BNF40" s="284"/>
      <c r="BNG40" s="284"/>
      <c r="BNH40" s="284"/>
      <c r="BNI40" s="285"/>
      <c r="BNJ40" s="283"/>
      <c r="BNK40" s="284"/>
      <c r="BNL40" s="284"/>
      <c r="BNM40" s="284"/>
      <c r="BNN40" s="284"/>
      <c r="BNO40" s="284"/>
      <c r="BNP40" s="284"/>
      <c r="BNQ40" s="284"/>
      <c r="BNR40" s="284"/>
      <c r="BNS40" s="284"/>
      <c r="BNT40" s="284"/>
      <c r="BNU40" s="284"/>
      <c r="BNV40" s="284"/>
      <c r="BNW40" s="284"/>
      <c r="BNX40" s="285"/>
      <c r="BNY40" s="283"/>
      <c r="BNZ40" s="284"/>
      <c r="BOA40" s="284"/>
      <c r="BOB40" s="284"/>
      <c r="BOC40" s="284"/>
      <c r="BOD40" s="284"/>
      <c r="BOE40" s="284"/>
      <c r="BOF40" s="284"/>
      <c r="BOG40" s="284"/>
      <c r="BOH40" s="284"/>
      <c r="BOI40" s="284"/>
      <c r="BOJ40" s="284"/>
      <c r="BOK40" s="284"/>
      <c r="BOL40" s="284"/>
      <c r="BOM40" s="285"/>
      <c r="BON40" s="283"/>
      <c r="BOO40" s="284"/>
      <c r="BOP40" s="284"/>
      <c r="BOQ40" s="284"/>
      <c r="BOR40" s="284"/>
      <c r="BOS40" s="284"/>
      <c r="BOT40" s="284"/>
      <c r="BOU40" s="284"/>
      <c r="BOV40" s="284"/>
      <c r="BOW40" s="284"/>
      <c r="BOX40" s="284"/>
      <c r="BOY40" s="284"/>
      <c r="BOZ40" s="284"/>
      <c r="BPA40" s="284"/>
      <c r="BPB40" s="285"/>
      <c r="BPC40" s="283"/>
      <c r="BPD40" s="284"/>
      <c r="BPE40" s="284"/>
      <c r="BPF40" s="284"/>
      <c r="BPG40" s="284"/>
      <c r="BPH40" s="284"/>
      <c r="BPI40" s="284"/>
      <c r="BPJ40" s="284"/>
      <c r="BPK40" s="284"/>
      <c r="BPL40" s="284"/>
      <c r="BPM40" s="284"/>
      <c r="BPN40" s="284"/>
      <c r="BPO40" s="284"/>
      <c r="BPP40" s="284"/>
      <c r="BPQ40" s="285"/>
      <c r="BPR40" s="283"/>
      <c r="BPS40" s="284"/>
      <c r="BPT40" s="284"/>
      <c r="BPU40" s="284"/>
      <c r="BPV40" s="284"/>
      <c r="BPW40" s="284"/>
      <c r="BPX40" s="284"/>
      <c r="BPY40" s="284"/>
      <c r="BPZ40" s="284"/>
      <c r="BQA40" s="284"/>
      <c r="BQB40" s="284"/>
      <c r="BQC40" s="284"/>
      <c r="BQD40" s="284"/>
      <c r="BQE40" s="284"/>
      <c r="BQF40" s="285"/>
      <c r="BQG40" s="283"/>
      <c r="BQH40" s="284"/>
      <c r="BQI40" s="284"/>
      <c r="BQJ40" s="284"/>
      <c r="BQK40" s="284"/>
      <c r="BQL40" s="284"/>
      <c r="BQM40" s="284"/>
      <c r="BQN40" s="284"/>
      <c r="BQO40" s="284"/>
      <c r="BQP40" s="284"/>
      <c r="BQQ40" s="284"/>
      <c r="BQR40" s="284"/>
      <c r="BQS40" s="284"/>
      <c r="BQT40" s="284"/>
      <c r="BQU40" s="285"/>
      <c r="BQV40" s="283"/>
      <c r="BQW40" s="284"/>
      <c r="BQX40" s="284"/>
      <c r="BQY40" s="284"/>
      <c r="BQZ40" s="284"/>
      <c r="BRA40" s="284"/>
      <c r="BRB40" s="284"/>
      <c r="BRC40" s="284"/>
      <c r="BRD40" s="284"/>
      <c r="BRE40" s="284"/>
      <c r="BRF40" s="284"/>
      <c r="BRG40" s="284"/>
      <c r="BRH40" s="284"/>
      <c r="BRI40" s="284"/>
      <c r="BRJ40" s="285"/>
      <c r="BRK40" s="283"/>
      <c r="BRL40" s="284"/>
      <c r="BRM40" s="284"/>
      <c r="BRN40" s="284"/>
      <c r="BRO40" s="284"/>
      <c r="BRP40" s="284"/>
      <c r="BRQ40" s="284"/>
      <c r="BRR40" s="284"/>
      <c r="BRS40" s="284"/>
      <c r="BRT40" s="284"/>
      <c r="BRU40" s="284"/>
      <c r="BRV40" s="284"/>
      <c r="BRW40" s="284"/>
      <c r="BRX40" s="284"/>
      <c r="BRY40" s="285"/>
      <c r="BRZ40" s="283"/>
      <c r="BSA40" s="284"/>
      <c r="BSB40" s="284"/>
      <c r="BSC40" s="284"/>
      <c r="BSD40" s="284"/>
      <c r="BSE40" s="284"/>
      <c r="BSF40" s="284"/>
      <c r="BSG40" s="284"/>
      <c r="BSH40" s="284"/>
      <c r="BSI40" s="284"/>
      <c r="BSJ40" s="284"/>
      <c r="BSK40" s="284"/>
      <c r="BSL40" s="284"/>
      <c r="BSM40" s="284"/>
      <c r="BSN40" s="285"/>
      <c r="BSO40" s="283"/>
      <c r="BSP40" s="284"/>
      <c r="BSQ40" s="284"/>
      <c r="BSR40" s="284"/>
      <c r="BSS40" s="284"/>
      <c r="BST40" s="284"/>
      <c r="BSU40" s="284"/>
      <c r="BSV40" s="284"/>
      <c r="BSW40" s="284"/>
      <c r="BSX40" s="284"/>
      <c r="BSY40" s="284"/>
      <c r="BSZ40" s="284"/>
      <c r="BTA40" s="284"/>
      <c r="BTB40" s="284"/>
      <c r="BTC40" s="285"/>
      <c r="BTD40" s="283"/>
      <c r="BTE40" s="284"/>
      <c r="BTF40" s="284"/>
      <c r="BTG40" s="284"/>
      <c r="BTH40" s="284"/>
      <c r="BTI40" s="284"/>
      <c r="BTJ40" s="284"/>
      <c r="BTK40" s="284"/>
      <c r="BTL40" s="284"/>
      <c r="BTM40" s="284"/>
      <c r="BTN40" s="284"/>
      <c r="BTO40" s="284"/>
      <c r="BTP40" s="284"/>
      <c r="BTQ40" s="284"/>
      <c r="BTR40" s="285"/>
      <c r="BTS40" s="283"/>
      <c r="BTT40" s="284"/>
      <c r="BTU40" s="284"/>
      <c r="BTV40" s="284"/>
      <c r="BTW40" s="284"/>
      <c r="BTX40" s="284"/>
      <c r="BTY40" s="284"/>
      <c r="BTZ40" s="284"/>
      <c r="BUA40" s="284"/>
      <c r="BUB40" s="284"/>
      <c r="BUC40" s="284"/>
      <c r="BUD40" s="284"/>
      <c r="BUE40" s="284"/>
      <c r="BUF40" s="284"/>
      <c r="BUG40" s="285"/>
      <c r="BUH40" s="283"/>
      <c r="BUI40" s="284"/>
      <c r="BUJ40" s="284"/>
      <c r="BUK40" s="284"/>
      <c r="BUL40" s="284"/>
      <c r="BUM40" s="284"/>
      <c r="BUN40" s="284"/>
      <c r="BUO40" s="284"/>
      <c r="BUP40" s="284"/>
      <c r="BUQ40" s="284"/>
      <c r="BUR40" s="284"/>
      <c r="BUS40" s="284"/>
      <c r="BUT40" s="284"/>
      <c r="BUU40" s="284"/>
      <c r="BUV40" s="285"/>
      <c r="BUW40" s="283"/>
      <c r="BUX40" s="284"/>
      <c r="BUY40" s="284"/>
      <c r="BUZ40" s="284"/>
      <c r="BVA40" s="284"/>
      <c r="BVB40" s="284"/>
      <c r="BVC40" s="284"/>
      <c r="BVD40" s="284"/>
      <c r="BVE40" s="284"/>
      <c r="BVF40" s="284"/>
      <c r="BVG40" s="284"/>
      <c r="BVH40" s="284"/>
      <c r="BVI40" s="284"/>
      <c r="BVJ40" s="284"/>
      <c r="BVK40" s="285"/>
      <c r="BVL40" s="283"/>
      <c r="BVM40" s="284"/>
      <c r="BVN40" s="284"/>
      <c r="BVO40" s="284"/>
      <c r="BVP40" s="284"/>
      <c r="BVQ40" s="284"/>
      <c r="BVR40" s="284"/>
      <c r="BVS40" s="284"/>
      <c r="BVT40" s="284"/>
      <c r="BVU40" s="284"/>
      <c r="BVV40" s="284"/>
      <c r="BVW40" s="284"/>
      <c r="BVX40" s="284"/>
      <c r="BVY40" s="284"/>
      <c r="BVZ40" s="285"/>
      <c r="BWA40" s="283"/>
      <c r="BWB40" s="284"/>
      <c r="BWC40" s="284"/>
      <c r="BWD40" s="284"/>
      <c r="BWE40" s="284"/>
      <c r="BWF40" s="284"/>
      <c r="BWG40" s="284"/>
      <c r="BWH40" s="284"/>
      <c r="BWI40" s="284"/>
      <c r="BWJ40" s="284"/>
      <c r="BWK40" s="284"/>
      <c r="BWL40" s="284"/>
      <c r="BWM40" s="284"/>
      <c r="BWN40" s="284"/>
      <c r="BWO40" s="285"/>
      <c r="BWP40" s="283"/>
      <c r="BWQ40" s="284"/>
      <c r="BWR40" s="284"/>
      <c r="BWS40" s="284"/>
      <c r="BWT40" s="284"/>
      <c r="BWU40" s="284"/>
      <c r="BWV40" s="284"/>
      <c r="BWW40" s="284"/>
      <c r="BWX40" s="284"/>
      <c r="BWY40" s="284"/>
      <c r="BWZ40" s="284"/>
      <c r="BXA40" s="284"/>
      <c r="BXB40" s="284"/>
      <c r="BXC40" s="284"/>
      <c r="BXD40" s="285"/>
      <c r="BXE40" s="283"/>
      <c r="BXF40" s="284"/>
      <c r="BXG40" s="284"/>
      <c r="BXH40" s="284"/>
      <c r="BXI40" s="284"/>
      <c r="BXJ40" s="284"/>
      <c r="BXK40" s="284"/>
      <c r="BXL40" s="284"/>
      <c r="BXM40" s="284"/>
      <c r="BXN40" s="284"/>
      <c r="BXO40" s="284"/>
      <c r="BXP40" s="284"/>
      <c r="BXQ40" s="284"/>
      <c r="BXR40" s="284"/>
      <c r="BXS40" s="285"/>
      <c r="BXT40" s="283"/>
      <c r="BXU40" s="284"/>
      <c r="BXV40" s="284"/>
      <c r="BXW40" s="284"/>
      <c r="BXX40" s="284"/>
      <c r="BXY40" s="284"/>
      <c r="BXZ40" s="284"/>
      <c r="BYA40" s="284"/>
      <c r="BYB40" s="284"/>
      <c r="BYC40" s="284"/>
      <c r="BYD40" s="284"/>
      <c r="BYE40" s="284"/>
      <c r="BYF40" s="284"/>
      <c r="BYG40" s="284"/>
      <c r="BYH40" s="285"/>
      <c r="BYI40" s="283"/>
      <c r="BYJ40" s="284"/>
      <c r="BYK40" s="284"/>
      <c r="BYL40" s="284"/>
      <c r="BYM40" s="284"/>
      <c r="BYN40" s="284"/>
      <c r="BYO40" s="284"/>
      <c r="BYP40" s="284"/>
      <c r="BYQ40" s="284"/>
      <c r="BYR40" s="284"/>
      <c r="BYS40" s="284"/>
      <c r="BYT40" s="284"/>
      <c r="BYU40" s="284"/>
      <c r="BYV40" s="284"/>
      <c r="BYW40" s="285"/>
      <c r="BYX40" s="283"/>
      <c r="BYY40" s="284"/>
      <c r="BYZ40" s="284"/>
      <c r="BZA40" s="284"/>
      <c r="BZB40" s="284"/>
      <c r="BZC40" s="284"/>
      <c r="BZD40" s="284"/>
      <c r="BZE40" s="284"/>
      <c r="BZF40" s="284"/>
      <c r="BZG40" s="284"/>
      <c r="BZH40" s="284"/>
      <c r="BZI40" s="284"/>
      <c r="BZJ40" s="284"/>
      <c r="BZK40" s="284"/>
      <c r="BZL40" s="285"/>
      <c r="BZM40" s="283"/>
      <c r="BZN40" s="284"/>
      <c r="BZO40" s="284"/>
      <c r="BZP40" s="284"/>
      <c r="BZQ40" s="284"/>
      <c r="BZR40" s="284"/>
      <c r="BZS40" s="284"/>
      <c r="BZT40" s="284"/>
      <c r="BZU40" s="284"/>
      <c r="BZV40" s="284"/>
      <c r="BZW40" s="284"/>
      <c r="BZX40" s="284"/>
      <c r="BZY40" s="284"/>
      <c r="BZZ40" s="284"/>
      <c r="CAA40" s="285"/>
      <c r="CAB40" s="283"/>
      <c r="CAC40" s="284"/>
      <c r="CAD40" s="284"/>
      <c r="CAE40" s="284"/>
      <c r="CAF40" s="284"/>
      <c r="CAG40" s="284"/>
      <c r="CAH40" s="284"/>
      <c r="CAI40" s="284"/>
      <c r="CAJ40" s="284"/>
      <c r="CAK40" s="284"/>
      <c r="CAL40" s="284"/>
      <c r="CAM40" s="284"/>
      <c r="CAN40" s="284"/>
      <c r="CAO40" s="284"/>
      <c r="CAP40" s="285"/>
      <c r="CAQ40" s="283"/>
      <c r="CAR40" s="284"/>
      <c r="CAS40" s="284"/>
      <c r="CAT40" s="284"/>
      <c r="CAU40" s="284"/>
      <c r="CAV40" s="284"/>
      <c r="CAW40" s="284"/>
      <c r="CAX40" s="284"/>
      <c r="CAY40" s="284"/>
      <c r="CAZ40" s="284"/>
      <c r="CBA40" s="284"/>
      <c r="CBB40" s="284"/>
      <c r="CBC40" s="284"/>
      <c r="CBD40" s="284"/>
      <c r="CBE40" s="285"/>
      <c r="CBF40" s="283"/>
      <c r="CBG40" s="284"/>
      <c r="CBH40" s="284"/>
      <c r="CBI40" s="284"/>
      <c r="CBJ40" s="284"/>
      <c r="CBK40" s="284"/>
      <c r="CBL40" s="284"/>
      <c r="CBM40" s="284"/>
      <c r="CBN40" s="284"/>
      <c r="CBO40" s="284"/>
      <c r="CBP40" s="284"/>
      <c r="CBQ40" s="284"/>
      <c r="CBR40" s="284"/>
      <c r="CBS40" s="284"/>
      <c r="CBT40" s="285"/>
      <c r="CBU40" s="283"/>
      <c r="CBV40" s="284"/>
      <c r="CBW40" s="284"/>
      <c r="CBX40" s="284"/>
      <c r="CBY40" s="284"/>
      <c r="CBZ40" s="284"/>
      <c r="CCA40" s="284"/>
      <c r="CCB40" s="284"/>
      <c r="CCC40" s="284"/>
      <c r="CCD40" s="284"/>
      <c r="CCE40" s="284"/>
      <c r="CCF40" s="284"/>
      <c r="CCG40" s="284"/>
      <c r="CCH40" s="284"/>
      <c r="CCI40" s="285"/>
      <c r="CCJ40" s="283"/>
      <c r="CCK40" s="284"/>
      <c r="CCL40" s="284"/>
      <c r="CCM40" s="284"/>
      <c r="CCN40" s="284"/>
      <c r="CCO40" s="284"/>
      <c r="CCP40" s="284"/>
      <c r="CCQ40" s="284"/>
      <c r="CCR40" s="284"/>
      <c r="CCS40" s="284"/>
      <c r="CCT40" s="284"/>
      <c r="CCU40" s="284"/>
      <c r="CCV40" s="284"/>
      <c r="CCW40" s="284"/>
      <c r="CCX40" s="285"/>
      <c r="CCY40" s="283"/>
      <c r="CCZ40" s="284"/>
      <c r="CDA40" s="284"/>
      <c r="CDB40" s="284"/>
      <c r="CDC40" s="284"/>
      <c r="CDD40" s="284"/>
      <c r="CDE40" s="284"/>
      <c r="CDF40" s="284"/>
      <c r="CDG40" s="284"/>
      <c r="CDH40" s="284"/>
      <c r="CDI40" s="284"/>
      <c r="CDJ40" s="284"/>
      <c r="CDK40" s="284"/>
      <c r="CDL40" s="284"/>
      <c r="CDM40" s="285"/>
      <c r="CDN40" s="283"/>
      <c r="CDO40" s="284"/>
      <c r="CDP40" s="284"/>
      <c r="CDQ40" s="284"/>
      <c r="CDR40" s="284"/>
      <c r="CDS40" s="284"/>
      <c r="CDT40" s="284"/>
      <c r="CDU40" s="284"/>
      <c r="CDV40" s="284"/>
      <c r="CDW40" s="284"/>
      <c r="CDX40" s="284"/>
      <c r="CDY40" s="284"/>
      <c r="CDZ40" s="284"/>
      <c r="CEA40" s="284"/>
      <c r="CEB40" s="285"/>
      <c r="CEC40" s="283"/>
      <c r="CED40" s="284"/>
      <c r="CEE40" s="284"/>
      <c r="CEF40" s="284"/>
      <c r="CEG40" s="284"/>
      <c r="CEH40" s="284"/>
      <c r="CEI40" s="284"/>
      <c r="CEJ40" s="284"/>
      <c r="CEK40" s="284"/>
      <c r="CEL40" s="284"/>
      <c r="CEM40" s="284"/>
      <c r="CEN40" s="284"/>
      <c r="CEO40" s="284"/>
      <c r="CEP40" s="284"/>
      <c r="CEQ40" s="285"/>
      <c r="CER40" s="283"/>
      <c r="CES40" s="284"/>
      <c r="CET40" s="284"/>
      <c r="CEU40" s="284"/>
      <c r="CEV40" s="284"/>
      <c r="CEW40" s="284"/>
      <c r="CEX40" s="284"/>
      <c r="CEY40" s="284"/>
      <c r="CEZ40" s="284"/>
      <c r="CFA40" s="284"/>
      <c r="CFB40" s="284"/>
      <c r="CFC40" s="284"/>
      <c r="CFD40" s="284"/>
      <c r="CFE40" s="284"/>
      <c r="CFF40" s="285"/>
      <c r="CFG40" s="283"/>
      <c r="CFH40" s="284"/>
      <c r="CFI40" s="284"/>
      <c r="CFJ40" s="284"/>
      <c r="CFK40" s="284"/>
      <c r="CFL40" s="284"/>
      <c r="CFM40" s="284"/>
      <c r="CFN40" s="284"/>
      <c r="CFO40" s="284"/>
      <c r="CFP40" s="284"/>
      <c r="CFQ40" s="284"/>
      <c r="CFR40" s="284"/>
      <c r="CFS40" s="284"/>
      <c r="CFT40" s="284"/>
      <c r="CFU40" s="285"/>
      <c r="CFV40" s="283"/>
      <c r="CFW40" s="284"/>
      <c r="CFX40" s="284"/>
      <c r="CFY40" s="284"/>
      <c r="CFZ40" s="284"/>
      <c r="CGA40" s="284"/>
      <c r="CGB40" s="284"/>
      <c r="CGC40" s="284"/>
      <c r="CGD40" s="284"/>
      <c r="CGE40" s="284"/>
      <c r="CGF40" s="284"/>
      <c r="CGG40" s="284"/>
      <c r="CGH40" s="284"/>
      <c r="CGI40" s="284"/>
      <c r="CGJ40" s="285"/>
      <c r="CGK40" s="283"/>
      <c r="CGL40" s="284"/>
      <c r="CGM40" s="284"/>
      <c r="CGN40" s="284"/>
      <c r="CGO40" s="284"/>
      <c r="CGP40" s="284"/>
      <c r="CGQ40" s="284"/>
      <c r="CGR40" s="284"/>
      <c r="CGS40" s="284"/>
      <c r="CGT40" s="284"/>
      <c r="CGU40" s="284"/>
      <c r="CGV40" s="284"/>
      <c r="CGW40" s="284"/>
      <c r="CGX40" s="284"/>
      <c r="CGY40" s="285"/>
      <c r="CGZ40" s="283"/>
      <c r="CHA40" s="284"/>
      <c r="CHB40" s="284"/>
      <c r="CHC40" s="284"/>
      <c r="CHD40" s="284"/>
      <c r="CHE40" s="284"/>
      <c r="CHF40" s="284"/>
      <c r="CHG40" s="284"/>
      <c r="CHH40" s="284"/>
      <c r="CHI40" s="284"/>
      <c r="CHJ40" s="284"/>
      <c r="CHK40" s="284"/>
      <c r="CHL40" s="284"/>
      <c r="CHM40" s="284"/>
      <c r="CHN40" s="285"/>
      <c r="CHO40" s="283"/>
      <c r="CHP40" s="284"/>
      <c r="CHQ40" s="284"/>
      <c r="CHR40" s="284"/>
      <c r="CHS40" s="284"/>
      <c r="CHT40" s="284"/>
      <c r="CHU40" s="284"/>
      <c r="CHV40" s="284"/>
      <c r="CHW40" s="284"/>
      <c r="CHX40" s="284"/>
      <c r="CHY40" s="284"/>
      <c r="CHZ40" s="284"/>
      <c r="CIA40" s="284"/>
      <c r="CIB40" s="284"/>
      <c r="CIC40" s="285"/>
      <c r="CID40" s="283"/>
      <c r="CIE40" s="284"/>
      <c r="CIF40" s="284"/>
      <c r="CIG40" s="284"/>
      <c r="CIH40" s="284"/>
      <c r="CII40" s="284"/>
      <c r="CIJ40" s="284"/>
      <c r="CIK40" s="284"/>
      <c r="CIL40" s="284"/>
      <c r="CIM40" s="284"/>
      <c r="CIN40" s="284"/>
      <c r="CIO40" s="284"/>
      <c r="CIP40" s="284"/>
      <c r="CIQ40" s="284"/>
      <c r="CIR40" s="285"/>
      <c r="CIS40" s="283"/>
      <c r="CIT40" s="284"/>
      <c r="CIU40" s="284"/>
      <c r="CIV40" s="284"/>
      <c r="CIW40" s="284"/>
      <c r="CIX40" s="284"/>
      <c r="CIY40" s="284"/>
      <c r="CIZ40" s="284"/>
      <c r="CJA40" s="284"/>
      <c r="CJB40" s="284"/>
      <c r="CJC40" s="284"/>
      <c r="CJD40" s="284"/>
      <c r="CJE40" s="284"/>
      <c r="CJF40" s="284"/>
      <c r="CJG40" s="285"/>
      <c r="CJH40" s="283"/>
      <c r="CJI40" s="284"/>
      <c r="CJJ40" s="284"/>
      <c r="CJK40" s="284"/>
      <c r="CJL40" s="284"/>
      <c r="CJM40" s="284"/>
      <c r="CJN40" s="284"/>
      <c r="CJO40" s="284"/>
      <c r="CJP40" s="284"/>
      <c r="CJQ40" s="284"/>
      <c r="CJR40" s="284"/>
      <c r="CJS40" s="284"/>
      <c r="CJT40" s="284"/>
      <c r="CJU40" s="284"/>
      <c r="CJV40" s="285"/>
      <c r="CJW40" s="283"/>
      <c r="CJX40" s="284"/>
      <c r="CJY40" s="284"/>
      <c r="CJZ40" s="284"/>
      <c r="CKA40" s="284"/>
      <c r="CKB40" s="284"/>
      <c r="CKC40" s="284"/>
      <c r="CKD40" s="284"/>
      <c r="CKE40" s="284"/>
      <c r="CKF40" s="284"/>
      <c r="CKG40" s="284"/>
      <c r="CKH40" s="284"/>
      <c r="CKI40" s="284"/>
      <c r="CKJ40" s="284"/>
      <c r="CKK40" s="285"/>
      <c r="CKL40" s="283"/>
      <c r="CKM40" s="284"/>
      <c r="CKN40" s="284"/>
      <c r="CKO40" s="284"/>
      <c r="CKP40" s="284"/>
      <c r="CKQ40" s="284"/>
      <c r="CKR40" s="284"/>
      <c r="CKS40" s="284"/>
      <c r="CKT40" s="284"/>
      <c r="CKU40" s="284"/>
      <c r="CKV40" s="284"/>
      <c r="CKW40" s="284"/>
      <c r="CKX40" s="284"/>
      <c r="CKY40" s="284"/>
      <c r="CKZ40" s="285"/>
      <c r="CLA40" s="283"/>
      <c r="CLB40" s="284"/>
      <c r="CLC40" s="284"/>
      <c r="CLD40" s="284"/>
      <c r="CLE40" s="284"/>
      <c r="CLF40" s="284"/>
      <c r="CLG40" s="284"/>
      <c r="CLH40" s="284"/>
      <c r="CLI40" s="284"/>
      <c r="CLJ40" s="284"/>
      <c r="CLK40" s="284"/>
      <c r="CLL40" s="284"/>
      <c r="CLM40" s="284"/>
      <c r="CLN40" s="284"/>
      <c r="CLO40" s="285"/>
      <c r="CLP40" s="283"/>
      <c r="CLQ40" s="284"/>
      <c r="CLR40" s="284"/>
      <c r="CLS40" s="284"/>
      <c r="CLT40" s="284"/>
      <c r="CLU40" s="284"/>
      <c r="CLV40" s="284"/>
      <c r="CLW40" s="284"/>
      <c r="CLX40" s="284"/>
      <c r="CLY40" s="284"/>
      <c r="CLZ40" s="284"/>
      <c r="CMA40" s="284"/>
      <c r="CMB40" s="284"/>
      <c r="CMC40" s="284"/>
      <c r="CMD40" s="285"/>
      <c r="CME40" s="283"/>
      <c r="CMF40" s="284"/>
      <c r="CMG40" s="284"/>
      <c r="CMH40" s="284"/>
      <c r="CMI40" s="284"/>
      <c r="CMJ40" s="284"/>
      <c r="CMK40" s="284"/>
      <c r="CML40" s="284"/>
      <c r="CMM40" s="284"/>
      <c r="CMN40" s="284"/>
      <c r="CMO40" s="284"/>
      <c r="CMP40" s="284"/>
      <c r="CMQ40" s="284"/>
      <c r="CMR40" s="284"/>
      <c r="CMS40" s="285"/>
      <c r="CMT40" s="283"/>
      <c r="CMU40" s="284"/>
      <c r="CMV40" s="284"/>
      <c r="CMW40" s="284"/>
      <c r="CMX40" s="284"/>
      <c r="CMY40" s="284"/>
      <c r="CMZ40" s="284"/>
      <c r="CNA40" s="284"/>
      <c r="CNB40" s="284"/>
      <c r="CNC40" s="284"/>
      <c r="CND40" s="284"/>
      <c r="CNE40" s="284"/>
      <c r="CNF40" s="284"/>
      <c r="CNG40" s="284"/>
      <c r="CNH40" s="285"/>
      <c r="CNI40" s="283"/>
      <c r="CNJ40" s="284"/>
      <c r="CNK40" s="284"/>
      <c r="CNL40" s="284"/>
      <c r="CNM40" s="284"/>
      <c r="CNN40" s="284"/>
      <c r="CNO40" s="284"/>
      <c r="CNP40" s="284"/>
      <c r="CNQ40" s="284"/>
      <c r="CNR40" s="284"/>
      <c r="CNS40" s="284"/>
      <c r="CNT40" s="284"/>
      <c r="CNU40" s="284"/>
      <c r="CNV40" s="284"/>
      <c r="CNW40" s="285"/>
      <c r="CNX40" s="283"/>
      <c r="CNY40" s="284"/>
      <c r="CNZ40" s="284"/>
      <c r="COA40" s="284"/>
      <c r="COB40" s="284"/>
      <c r="COC40" s="284"/>
      <c r="COD40" s="284"/>
      <c r="COE40" s="284"/>
      <c r="COF40" s="284"/>
      <c r="COG40" s="284"/>
      <c r="COH40" s="284"/>
      <c r="COI40" s="284"/>
      <c r="COJ40" s="284"/>
      <c r="COK40" s="284"/>
      <c r="COL40" s="285"/>
      <c r="COM40" s="283"/>
      <c r="CON40" s="284"/>
      <c r="COO40" s="284"/>
      <c r="COP40" s="284"/>
      <c r="COQ40" s="284"/>
      <c r="COR40" s="284"/>
      <c r="COS40" s="284"/>
      <c r="COT40" s="284"/>
      <c r="COU40" s="284"/>
      <c r="COV40" s="284"/>
      <c r="COW40" s="284"/>
      <c r="COX40" s="284"/>
      <c r="COY40" s="284"/>
      <c r="COZ40" s="284"/>
      <c r="CPA40" s="285"/>
      <c r="CPB40" s="283"/>
      <c r="CPC40" s="284"/>
      <c r="CPD40" s="284"/>
      <c r="CPE40" s="284"/>
      <c r="CPF40" s="284"/>
      <c r="CPG40" s="284"/>
      <c r="CPH40" s="284"/>
      <c r="CPI40" s="284"/>
      <c r="CPJ40" s="284"/>
      <c r="CPK40" s="284"/>
      <c r="CPL40" s="284"/>
      <c r="CPM40" s="284"/>
      <c r="CPN40" s="284"/>
      <c r="CPO40" s="284"/>
      <c r="CPP40" s="285"/>
      <c r="CPQ40" s="283"/>
      <c r="CPR40" s="284"/>
      <c r="CPS40" s="284"/>
      <c r="CPT40" s="284"/>
      <c r="CPU40" s="284"/>
      <c r="CPV40" s="284"/>
      <c r="CPW40" s="284"/>
      <c r="CPX40" s="284"/>
      <c r="CPY40" s="284"/>
      <c r="CPZ40" s="284"/>
      <c r="CQA40" s="284"/>
      <c r="CQB40" s="284"/>
      <c r="CQC40" s="284"/>
      <c r="CQD40" s="284"/>
      <c r="CQE40" s="285"/>
      <c r="CQF40" s="283"/>
      <c r="CQG40" s="284"/>
      <c r="CQH40" s="284"/>
      <c r="CQI40" s="284"/>
      <c r="CQJ40" s="284"/>
      <c r="CQK40" s="284"/>
      <c r="CQL40" s="284"/>
      <c r="CQM40" s="284"/>
      <c r="CQN40" s="284"/>
      <c r="CQO40" s="284"/>
      <c r="CQP40" s="284"/>
      <c r="CQQ40" s="284"/>
      <c r="CQR40" s="284"/>
      <c r="CQS40" s="284"/>
      <c r="CQT40" s="285"/>
      <c r="CQU40" s="283"/>
      <c r="CQV40" s="284"/>
      <c r="CQW40" s="284"/>
      <c r="CQX40" s="284"/>
      <c r="CQY40" s="284"/>
      <c r="CQZ40" s="284"/>
      <c r="CRA40" s="284"/>
      <c r="CRB40" s="284"/>
      <c r="CRC40" s="284"/>
      <c r="CRD40" s="284"/>
      <c r="CRE40" s="284"/>
      <c r="CRF40" s="284"/>
      <c r="CRG40" s="284"/>
      <c r="CRH40" s="284"/>
      <c r="CRI40" s="285"/>
      <c r="CRJ40" s="283"/>
      <c r="CRK40" s="284"/>
      <c r="CRL40" s="284"/>
      <c r="CRM40" s="284"/>
      <c r="CRN40" s="284"/>
      <c r="CRO40" s="284"/>
      <c r="CRP40" s="284"/>
      <c r="CRQ40" s="284"/>
      <c r="CRR40" s="284"/>
      <c r="CRS40" s="284"/>
      <c r="CRT40" s="284"/>
      <c r="CRU40" s="284"/>
      <c r="CRV40" s="284"/>
      <c r="CRW40" s="284"/>
      <c r="CRX40" s="285"/>
      <c r="CRY40" s="283"/>
      <c r="CRZ40" s="284"/>
      <c r="CSA40" s="284"/>
      <c r="CSB40" s="284"/>
      <c r="CSC40" s="284"/>
      <c r="CSD40" s="284"/>
      <c r="CSE40" s="284"/>
      <c r="CSF40" s="284"/>
      <c r="CSG40" s="284"/>
      <c r="CSH40" s="284"/>
      <c r="CSI40" s="284"/>
      <c r="CSJ40" s="284"/>
      <c r="CSK40" s="284"/>
      <c r="CSL40" s="284"/>
      <c r="CSM40" s="285"/>
      <c r="CSN40" s="283"/>
      <c r="CSO40" s="284"/>
      <c r="CSP40" s="284"/>
      <c r="CSQ40" s="284"/>
      <c r="CSR40" s="284"/>
      <c r="CSS40" s="284"/>
      <c r="CST40" s="284"/>
      <c r="CSU40" s="284"/>
      <c r="CSV40" s="284"/>
      <c r="CSW40" s="284"/>
      <c r="CSX40" s="284"/>
      <c r="CSY40" s="284"/>
      <c r="CSZ40" s="284"/>
      <c r="CTA40" s="284"/>
      <c r="CTB40" s="285"/>
      <c r="CTC40" s="283"/>
      <c r="CTD40" s="284"/>
      <c r="CTE40" s="284"/>
      <c r="CTF40" s="284"/>
      <c r="CTG40" s="284"/>
      <c r="CTH40" s="284"/>
      <c r="CTI40" s="284"/>
      <c r="CTJ40" s="284"/>
      <c r="CTK40" s="284"/>
      <c r="CTL40" s="284"/>
      <c r="CTM40" s="284"/>
      <c r="CTN40" s="284"/>
      <c r="CTO40" s="284"/>
      <c r="CTP40" s="284"/>
      <c r="CTQ40" s="285"/>
      <c r="CTR40" s="283"/>
      <c r="CTS40" s="284"/>
      <c r="CTT40" s="284"/>
      <c r="CTU40" s="284"/>
      <c r="CTV40" s="284"/>
      <c r="CTW40" s="284"/>
      <c r="CTX40" s="284"/>
      <c r="CTY40" s="284"/>
      <c r="CTZ40" s="284"/>
      <c r="CUA40" s="284"/>
      <c r="CUB40" s="284"/>
      <c r="CUC40" s="284"/>
      <c r="CUD40" s="284"/>
      <c r="CUE40" s="284"/>
      <c r="CUF40" s="285"/>
      <c r="CUG40" s="283"/>
      <c r="CUH40" s="284"/>
      <c r="CUI40" s="284"/>
      <c r="CUJ40" s="284"/>
      <c r="CUK40" s="284"/>
      <c r="CUL40" s="284"/>
      <c r="CUM40" s="284"/>
      <c r="CUN40" s="284"/>
      <c r="CUO40" s="284"/>
      <c r="CUP40" s="284"/>
      <c r="CUQ40" s="284"/>
      <c r="CUR40" s="284"/>
      <c r="CUS40" s="284"/>
      <c r="CUT40" s="284"/>
      <c r="CUU40" s="285"/>
      <c r="CUV40" s="283"/>
      <c r="CUW40" s="284"/>
      <c r="CUX40" s="284"/>
      <c r="CUY40" s="284"/>
      <c r="CUZ40" s="284"/>
      <c r="CVA40" s="284"/>
      <c r="CVB40" s="284"/>
      <c r="CVC40" s="284"/>
      <c r="CVD40" s="284"/>
      <c r="CVE40" s="284"/>
      <c r="CVF40" s="284"/>
      <c r="CVG40" s="284"/>
      <c r="CVH40" s="284"/>
      <c r="CVI40" s="284"/>
      <c r="CVJ40" s="285"/>
      <c r="CVK40" s="283"/>
      <c r="CVL40" s="284"/>
      <c r="CVM40" s="284"/>
      <c r="CVN40" s="284"/>
      <c r="CVO40" s="284"/>
      <c r="CVP40" s="284"/>
      <c r="CVQ40" s="284"/>
      <c r="CVR40" s="284"/>
      <c r="CVS40" s="284"/>
      <c r="CVT40" s="284"/>
      <c r="CVU40" s="284"/>
      <c r="CVV40" s="284"/>
      <c r="CVW40" s="284"/>
      <c r="CVX40" s="284"/>
      <c r="CVY40" s="285"/>
      <c r="CVZ40" s="283"/>
      <c r="CWA40" s="284"/>
      <c r="CWB40" s="284"/>
      <c r="CWC40" s="284"/>
      <c r="CWD40" s="284"/>
      <c r="CWE40" s="284"/>
      <c r="CWF40" s="284"/>
      <c r="CWG40" s="284"/>
      <c r="CWH40" s="284"/>
      <c r="CWI40" s="284"/>
      <c r="CWJ40" s="284"/>
      <c r="CWK40" s="284"/>
      <c r="CWL40" s="284"/>
      <c r="CWM40" s="284"/>
      <c r="CWN40" s="285"/>
      <c r="CWO40" s="283"/>
      <c r="CWP40" s="284"/>
      <c r="CWQ40" s="284"/>
      <c r="CWR40" s="284"/>
      <c r="CWS40" s="284"/>
      <c r="CWT40" s="284"/>
      <c r="CWU40" s="284"/>
      <c r="CWV40" s="284"/>
      <c r="CWW40" s="284"/>
      <c r="CWX40" s="284"/>
      <c r="CWY40" s="284"/>
      <c r="CWZ40" s="284"/>
      <c r="CXA40" s="284"/>
      <c r="CXB40" s="284"/>
      <c r="CXC40" s="285"/>
      <c r="CXD40" s="283"/>
      <c r="CXE40" s="284"/>
      <c r="CXF40" s="284"/>
      <c r="CXG40" s="284"/>
      <c r="CXH40" s="284"/>
      <c r="CXI40" s="284"/>
      <c r="CXJ40" s="284"/>
      <c r="CXK40" s="284"/>
      <c r="CXL40" s="284"/>
      <c r="CXM40" s="284"/>
      <c r="CXN40" s="284"/>
      <c r="CXO40" s="284"/>
      <c r="CXP40" s="284"/>
      <c r="CXQ40" s="284"/>
      <c r="CXR40" s="285"/>
      <c r="CXS40" s="283"/>
      <c r="CXT40" s="284"/>
      <c r="CXU40" s="284"/>
      <c r="CXV40" s="284"/>
      <c r="CXW40" s="284"/>
      <c r="CXX40" s="284"/>
      <c r="CXY40" s="284"/>
      <c r="CXZ40" s="284"/>
      <c r="CYA40" s="284"/>
      <c r="CYB40" s="284"/>
      <c r="CYC40" s="284"/>
      <c r="CYD40" s="284"/>
      <c r="CYE40" s="284"/>
      <c r="CYF40" s="284"/>
      <c r="CYG40" s="285"/>
      <c r="CYH40" s="283"/>
      <c r="CYI40" s="284"/>
      <c r="CYJ40" s="284"/>
      <c r="CYK40" s="284"/>
      <c r="CYL40" s="284"/>
      <c r="CYM40" s="284"/>
      <c r="CYN40" s="284"/>
      <c r="CYO40" s="284"/>
      <c r="CYP40" s="284"/>
      <c r="CYQ40" s="284"/>
      <c r="CYR40" s="284"/>
      <c r="CYS40" s="284"/>
      <c r="CYT40" s="284"/>
      <c r="CYU40" s="284"/>
      <c r="CYV40" s="285"/>
      <c r="CYW40" s="283"/>
      <c r="CYX40" s="284"/>
      <c r="CYY40" s="284"/>
      <c r="CYZ40" s="284"/>
      <c r="CZA40" s="284"/>
      <c r="CZB40" s="284"/>
      <c r="CZC40" s="284"/>
      <c r="CZD40" s="284"/>
      <c r="CZE40" s="284"/>
      <c r="CZF40" s="284"/>
      <c r="CZG40" s="284"/>
      <c r="CZH40" s="284"/>
      <c r="CZI40" s="284"/>
      <c r="CZJ40" s="284"/>
      <c r="CZK40" s="285"/>
      <c r="CZL40" s="283"/>
      <c r="CZM40" s="284"/>
      <c r="CZN40" s="284"/>
      <c r="CZO40" s="284"/>
      <c r="CZP40" s="284"/>
      <c r="CZQ40" s="284"/>
      <c r="CZR40" s="284"/>
      <c r="CZS40" s="284"/>
      <c r="CZT40" s="284"/>
      <c r="CZU40" s="284"/>
      <c r="CZV40" s="284"/>
      <c r="CZW40" s="284"/>
      <c r="CZX40" s="284"/>
      <c r="CZY40" s="284"/>
      <c r="CZZ40" s="285"/>
      <c r="DAA40" s="283"/>
      <c r="DAB40" s="284"/>
      <c r="DAC40" s="284"/>
      <c r="DAD40" s="284"/>
      <c r="DAE40" s="284"/>
      <c r="DAF40" s="284"/>
      <c r="DAG40" s="284"/>
      <c r="DAH40" s="284"/>
      <c r="DAI40" s="284"/>
      <c r="DAJ40" s="284"/>
      <c r="DAK40" s="284"/>
      <c r="DAL40" s="284"/>
      <c r="DAM40" s="284"/>
      <c r="DAN40" s="284"/>
      <c r="DAO40" s="285"/>
      <c r="DAP40" s="283"/>
      <c r="DAQ40" s="284"/>
      <c r="DAR40" s="284"/>
      <c r="DAS40" s="284"/>
      <c r="DAT40" s="284"/>
      <c r="DAU40" s="284"/>
      <c r="DAV40" s="284"/>
      <c r="DAW40" s="284"/>
      <c r="DAX40" s="284"/>
      <c r="DAY40" s="284"/>
      <c r="DAZ40" s="284"/>
      <c r="DBA40" s="284"/>
      <c r="DBB40" s="284"/>
      <c r="DBC40" s="284"/>
      <c r="DBD40" s="285"/>
      <c r="DBE40" s="283"/>
      <c r="DBF40" s="284"/>
      <c r="DBG40" s="284"/>
      <c r="DBH40" s="284"/>
      <c r="DBI40" s="284"/>
      <c r="DBJ40" s="284"/>
      <c r="DBK40" s="284"/>
      <c r="DBL40" s="284"/>
      <c r="DBM40" s="284"/>
      <c r="DBN40" s="284"/>
      <c r="DBO40" s="284"/>
      <c r="DBP40" s="284"/>
      <c r="DBQ40" s="284"/>
      <c r="DBR40" s="284"/>
      <c r="DBS40" s="285"/>
      <c r="DBT40" s="283"/>
      <c r="DBU40" s="284"/>
      <c r="DBV40" s="284"/>
      <c r="DBW40" s="284"/>
      <c r="DBX40" s="284"/>
      <c r="DBY40" s="284"/>
      <c r="DBZ40" s="284"/>
      <c r="DCA40" s="284"/>
      <c r="DCB40" s="284"/>
      <c r="DCC40" s="284"/>
      <c r="DCD40" s="284"/>
      <c r="DCE40" s="284"/>
      <c r="DCF40" s="284"/>
      <c r="DCG40" s="284"/>
      <c r="DCH40" s="285"/>
      <c r="DCI40" s="283"/>
      <c r="DCJ40" s="284"/>
      <c r="DCK40" s="284"/>
      <c r="DCL40" s="284"/>
      <c r="DCM40" s="284"/>
      <c r="DCN40" s="284"/>
      <c r="DCO40" s="284"/>
      <c r="DCP40" s="284"/>
      <c r="DCQ40" s="284"/>
      <c r="DCR40" s="284"/>
      <c r="DCS40" s="284"/>
      <c r="DCT40" s="284"/>
      <c r="DCU40" s="284"/>
      <c r="DCV40" s="284"/>
      <c r="DCW40" s="285"/>
      <c r="DCX40" s="283"/>
      <c r="DCY40" s="284"/>
      <c r="DCZ40" s="284"/>
      <c r="DDA40" s="284"/>
      <c r="DDB40" s="284"/>
      <c r="DDC40" s="284"/>
      <c r="DDD40" s="284"/>
      <c r="DDE40" s="284"/>
      <c r="DDF40" s="284"/>
      <c r="DDG40" s="284"/>
      <c r="DDH40" s="284"/>
      <c r="DDI40" s="284"/>
      <c r="DDJ40" s="284"/>
      <c r="DDK40" s="284"/>
      <c r="DDL40" s="285"/>
      <c r="DDM40" s="283"/>
      <c r="DDN40" s="284"/>
      <c r="DDO40" s="284"/>
      <c r="DDP40" s="284"/>
      <c r="DDQ40" s="284"/>
      <c r="DDR40" s="284"/>
      <c r="DDS40" s="284"/>
      <c r="DDT40" s="284"/>
      <c r="DDU40" s="284"/>
      <c r="DDV40" s="284"/>
      <c r="DDW40" s="284"/>
      <c r="DDX40" s="284"/>
      <c r="DDY40" s="284"/>
      <c r="DDZ40" s="284"/>
      <c r="DEA40" s="285"/>
      <c r="DEB40" s="283"/>
      <c r="DEC40" s="284"/>
      <c r="DED40" s="284"/>
      <c r="DEE40" s="284"/>
      <c r="DEF40" s="284"/>
      <c r="DEG40" s="284"/>
      <c r="DEH40" s="284"/>
      <c r="DEI40" s="284"/>
      <c r="DEJ40" s="284"/>
      <c r="DEK40" s="284"/>
      <c r="DEL40" s="284"/>
      <c r="DEM40" s="284"/>
      <c r="DEN40" s="284"/>
      <c r="DEO40" s="284"/>
      <c r="DEP40" s="285"/>
      <c r="DEQ40" s="283"/>
      <c r="DER40" s="284"/>
      <c r="DES40" s="284"/>
      <c r="DET40" s="284"/>
      <c r="DEU40" s="284"/>
      <c r="DEV40" s="284"/>
      <c r="DEW40" s="284"/>
      <c r="DEX40" s="284"/>
      <c r="DEY40" s="284"/>
      <c r="DEZ40" s="284"/>
      <c r="DFA40" s="284"/>
      <c r="DFB40" s="284"/>
      <c r="DFC40" s="284"/>
      <c r="DFD40" s="284"/>
      <c r="DFE40" s="285"/>
      <c r="DFF40" s="283"/>
      <c r="DFG40" s="284"/>
      <c r="DFH40" s="284"/>
      <c r="DFI40" s="284"/>
      <c r="DFJ40" s="284"/>
      <c r="DFK40" s="284"/>
      <c r="DFL40" s="284"/>
      <c r="DFM40" s="284"/>
      <c r="DFN40" s="284"/>
      <c r="DFO40" s="284"/>
      <c r="DFP40" s="284"/>
      <c r="DFQ40" s="284"/>
      <c r="DFR40" s="284"/>
      <c r="DFS40" s="284"/>
      <c r="DFT40" s="285"/>
      <c r="DFU40" s="283"/>
      <c r="DFV40" s="284"/>
      <c r="DFW40" s="284"/>
      <c r="DFX40" s="284"/>
      <c r="DFY40" s="284"/>
      <c r="DFZ40" s="284"/>
      <c r="DGA40" s="284"/>
      <c r="DGB40" s="284"/>
      <c r="DGC40" s="284"/>
      <c r="DGD40" s="284"/>
      <c r="DGE40" s="284"/>
      <c r="DGF40" s="284"/>
      <c r="DGG40" s="284"/>
      <c r="DGH40" s="284"/>
      <c r="DGI40" s="285"/>
      <c r="DGJ40" s="283"/>
      <c r="DGK40" s="284"/>
      <c r="DGL40" s="284"/>
      <c r="DGM40" s="284"/>
      <c r="DGN40" s="284"/>
      <c r="DGO40" s="284"/>
      <c r="DGP40" s="284"/>
      <c r="DGQ40" s="284"/>
      <c r="DGR40" s="284"/>
      <c r="DGS40" s="284"/>
      <c r="DGT40" s="284"/>
      <c r="DGU40" s="284"/>
      <c r="DGV40" s="284"/>
      <c r="DGW40" s="284"/>
      <c r="DGX40" s="285"/>
      <c r="DGY40" s="283"/>
      <c r="DGZ40" s="284"/>
      <c r="DHA40" s="284"/>
      <c r="DHB40" s="284"/>
      <c r="DHC40" s="284"/>
      <c r="DHD40" s="284"/>
      <c r="DHE40" s="284"/>
      <c r="DHF40" s="284"/>
      <c r="DHG40" s="284"/>
      <c r="DHH40" s="284"/>
      <c r="DHI40" s="284"/>
      <c r="DHJ40" s="284"/>
      <c r="DHK40" s="284"/>
      <c r="DHL40" s="284"/>
      <c r="DHM40" s="285"/>
      <c r="DHN40" s="283"/>
      <c r="DHO40" s="284"/>
      <c r="DHP40" s="284"/>
      <c r="DHQ40" s="284"/>
      <c r="DHR40" s="284"/>
      <c r="DHS40" s="284"/>
      <c r="DHT40" s="284"/>
      <c r="DHU40" s="284"/>
      <c r="DHV40" s="284"/>
      <c r="DHW40" s="284"/>
      <c r="DHX40" s="284"/>
      <c r="DHY40" s="284"/>
      <c r="DHZ40" s="284"/>
      <c r="DIA40" s="284"/>
      <c r="DIB40" s="285"/>
      <c r="DIC40" s="283"/>
      <c r="DID40" s="284"/>
      <c r="DIE40" s="284"/>
      <c r="DIF40" s="284"/>
      <c r="DIG40" s="284"/>
      <c r="DIH40" s="284"/>
      <c r="DII40" s="284"/>
      <c r="DIJ40" s="284"/>
      <c r="DIK40" s="284"/>
      <c r="DIL40" s="284"/>
      <c r="DIM40" s="284"/>
      <c r="DIN40" s="284"/>
      <c r="DIO40" s="284"/>
      <c r="DIP40" s="284"/>
      <c r="DIQ40" s="285"/>
      <c r="DIR40" s="283"/>
      <c r="DIS40" s="284"/>
      <c r="DIT40" s="284"/>
      <c r="DIU40" s="284"/>
      <c r="DIV40" s="284"/>
      <c r="DIW40" s="284"/>
      <c r="DIX40" s="284"/>
      <c r="DIY40" s="284"/>
      <c r="DIZ40" s="284"/>
      <c r="DJA40" s="284"/>
      <c r="DJB40" s="284"/>
      <c r="DJC40" s="284"/>
      <c r="DJD40" s="284"/>
      <c r="DJE40" s="284"/>
      <c r="DJF40" s="285"/>
      <c r="DJG40" s="283"/>
      <c r="DJH40" s="284"/>
      <c r="DJI40" s="284"/>
      <c r="DJJ40" s="284"/>
      <c r="DJK40" s="284"/>
      <c r="DJL40" s="284"/>
      <c r="DJM40" s="284"/>
      <c r="DJN40" s="284"/>
      <c r="DJO40" s="284"/>
      <c r="DJP40" s="284"/>
      <c r="DJQ40" s="284"/>
      <c r="DJR40" s="284"/>
      <c r="DJS40" s="284"/>
      <c r="DJT40" s="284"/>
      <c r="DJU40" s="285"/>
      <c r="DJV40" s="283"/>
      <c r="DJW40" s="284"/>
      <c r="DJX40" s="284"/>
      <c r="DJY40" s="284"/>
      <c r="DJZ40" s="284"/>
      <c r="DKA40" s="284"/>
      <c r="DKB40" s="284"/>
      <c r="DKC40" s="284"/>
      <c r="DKD40" s="284"/>
      <c r="DKE40" s="284"/>
      <c r="DKF40" s="284"/>
      <c r="DKG40" s="284"/>
      <c r="DKH40" s="284"/>
      <c r="DKI40" s="284"/>
      <c r="DKJ40" s="285"/>
      <c r="DKK40" s="283"/>
      <c r="DKL40" s="284"/>
      <c r="DKM40" s="284"/>
      <c r="DKN40" s="284"/>
      <c r="DKO40" s="284"/>
      <c r="DKP40" s="284"/>
      <c r="DKQ40" s="284"/>
      <c r="DKR40" s="284"/>
      <c r="DKS40" s="284"/>
      <c r="DKT40" s="284"/>
      <c r="DKU40" s="284"/>
      <c r="DKV40" s="284"/>
      <c r="DKW40" s="284"/>
      <c r="DKX40" s="284"/>
      <c r="DKY40" s="285"/>
      <c r="DKZ40" s="283"/>
      <c r="DLA40" s="284"/>
      <c r="DLB40" s="284"/>
      <c r="DLC40" s="284"/>
      <c r="DLD40" s="284"/>
      <c r="DLE40" s="284"/>
      <c r="DLF40" s="284"/>
      <c r="DLG40" s="284"/>
      <c r="DLH40" s="284"/>
      <c r="DLI40" s="284"/>
      <c r="DLJ40" s="284"/>
      <c r="DLK40" s="284"/>
      <c r="DLL40" s="284"/>
      <c r="DLM40" s="284"/>
      <c r="DLN40" s="285"/>
      <c r="DLO40" s="283"/>
      <c r="DLP40" s="284"/>
      <c r="DLQ40" s="284"/>
      <c r="DLR40" s="284"/>
      <c r="DLS40" s="284"/>
      <c r="DLT40" s="284"/>
      <c r="DLU40" s="284"/>
      <c r="DLV40" s="284"/>
      <c r="DLW40" s="284"/>
      <c r="DLX40" s="284"/>
      <c r="DLY40" s="284"/>
      <c r="DLZ40" s="284"/>
      <c r="DMA40" s="284"/>
      <c r="DMB40" s="284"/>
      <c r="DMC40" s="285"/>
      <c r="DMD40" s="283"/>
      <c r="DME40" s="284"/>
      <c r="DMF40" s="284"/>
      <c r="DMG40" s="284"/>
      <c r="DMH40" s="284"/>
      <c r="DMI40" s="284"/>
      <c r="DMJ40" s="284"/>
      <c r="DMK40" s="284"/>
      <c r="DML40" s="284"/>
      <c r="DMM40" s="284"/>
      <c r="DMN40" s="284"/>
      <c r="DMO40" s="284"/>
      <c r="DMP40" s="284"/>
      <c r="DMQ40" s="284"/>
      <c r="DMR40" s="285"/>
      <c r="DMS40" s="283"/>
      <c r="DMT40" s="284"/>
      <c r="DMU40" s="284"/>
      <c r="DMV40" s="284"/>
      <c r="DMW40" s="284"/>
      <c r="DMX40" s="284"/>
      <c r="DMY40" s="284"/>
      <c r="DMZ40" s="284"/>
      <c r="DNA40" s="284"/>
      <c r="DNB40" s="284"/>
      <c r="DNC40" s="284"/>
      <c r="DND40" s="284"/>
      <c r="DNE40" s="284"/>
      <c r="DNF40" s="284"/>
      <c r="DNG40" s="285"/>
      <c r="DNH40" s="283"/>
      <c r="DNI40" s="284"/>
      <c r="DNJ40" s="284"/>
      <c r="DNK40" s="284"/>
      <c r="DNL40" s="284"/>
      <c r="DNM40" s="284"/>
      <c r="DNN40" s="284"/>
      <c r="DNO40" s="284"/>
      <c r="DNP40" s="284"/>
      <c r="DNQ40" s="284"/>
      <c r="DNR40" s="284"/>
      <c r="DNS40" s="284"/>
      <c r="DNT40" s="284"/>
      <c r="DNU40" s="284"/>
      <c r="DNV40" s="285"/>
      <c r="DNW40" s="283"/>
      <c r="DNX40" s="284"/>
      <c r="DNY40" s="284"/>
      <c r="DNZ40" s="284"/>
      <c r="DOA40" s="284"/>
      <c r="DOB40" s="284"/>
      <c r="DOC40" s="284"/>
      <c r="DOD40" s="284"/>
      <c r="DOE40" s="284"/>
      <c r="DOF40" s="284"/>
      <c r="DOG40" s="284"/>
      <c r="DOH40" s="284"/>
      <c r="DOI40" s="284"/>
      <c r="DOJ40" s="284"/>
      <c r="DOK40" s="285"/>
      <c r="DOL40" s="283"/>
      <c r="DOM40" s="284"/>
      <c r="DON40" s="284"/>
      <c r="DOO40" s="284"/>
      <c r="DOP40" s="284"/>
      <c r="DOQ40" s="284"/>
      <c r="DOR40" s="284"/>
      <c r="DOS40" s="284"/>
      <c r="DOT40" s="284"/>
      <c r="DOU40" s="284"/>
      <c r="DOV40" s="284"/>
      <c r="DOW40" s="284"/>
      <c r="DOX40" s="284"/>
      <c r="DOY40" s="284"/>
      <c r="DOZ40" s="285"/>
      <c r="DPA40" s="283"/>
      <c r="DPB40" s="284"/>
      <c r="DPC40" s="284"/>
      <c r="DPD40" s="284"/>
      <c r="DPE40" s="284"/>
      <c r="DPF40" s="284"/>
      <c r="DPG40" s="284"/>
      <c r="DPH40" s="284"/>
      <c r="DPI40" s="284"/>
      <c r="DPJ40" s="284"/>
      <c r="DPK40" s="284"/>
      <c r="DPL40" s="284"/>
      <c r="DPM40" s="284"/>
      <c r="DPN40" s="284"/>
      <c r="DPO40" s="285"/>
      <c r="DPP40" s="283"/>
      <c r="DPQ40" s="284"/>
      <c r="DPR40" s="284"/>
      <c r="DPS40" s="284"/>
      <c r="DPT40" s="284"/>
      <c r="DPU40" s="284"/>
      <c r="DPV40" s="284"/>
      <c r="DPW40" s="284"/>
      <c r="DPX40" s="284"/>
      <c r="DPY40" s="284"/>
      <c r="DPZ40" s="284"/>
      <c r="DQA40" s="284"/>
      <c r="DQB40" s="284"/>
      <c r="DQC40" s="284"/>
      <c r="DQD40" s="285"/>
      <c r="DQE40" s="283"/>
      <c r="DQF40" s="284"/>
      <c r="DQG40" s="284"/>
      <c r="DQH40" s="284"/>
      <c r="DQI40" s="284"/>
      <c r="DQJ40" s="284"/>
      <c r="DQK40" s="284"/>
      <c r="DQL40" s="284"/>
      <c r="DQM40" s="284"/>
      <c r="DQN40" s="284"/>
      <c r="DQO40" s="284"/>
      <c r="DQP40" s="284"/>
      <c r="DQQ40" s="284"/>
      <c r="DQR40" s="284"/>
      <c r="DQS40" s="285"/>
      <c r="DQT40" s="283"/>
      <c r="DQU40" s="284"/>
      <c r="DQV40" s="284"/>
      <c r="DQW40" s="284"/>
      <c r="DQX40" s="284"/>
      <c r="DQY40" s="284"/>
      <c r="DQZ40" s="284"/>
      <c r="DRA40" s="284"/>
      <c r="DRB40" s="284"/>
      <c r="DRC40" s="284"/>
      <c r="DRD40" s="284"/>
      <c r="DRE40" s="284"/>
      <c r="DRF40" s="284"/>
      <c r="DRG40" s="284"/>
      <c r="DRH40" s="285"/>
      <c r="DRI40" s="283"/>
      <c r="DRJ40" s="284"/>
      <c r="DRK40" s="284"/>
      <c r="DRL40" s="284"/>
      <c r="DRM40" s="284"/>
      <c r="DRN40" s="284"/>
      <c r="DRO40" s="284"/>
      <c r="DRP40" s="284"/>
      <c r="DRQ40" s="284"/>
      <c r="DRR40" s="284"/>
      <c r="DRS40" s="284"/>
      <c r="DRT40" s="284"/>
      <c r="DRU40" s="284"/>
      <c r="DRV40" s="284"/>
      <c r="DRW40" s="285"/>
      <c r="DRX40" s="283"/>
      <c r="DRY40" s="284"/>
      <c r="DRZ40" s="284"/>
      <c r="DSA40" s="284"/>
      <c r="DSB40" s="284"/>
      <c r="DSC40" s="284"/>
      <c r="DSD40" s="284"/>
      <c r="DSE40" s="284"/>
      <c r="DSF40" s="284"/>
      <c r="DSG40" s="284"/>
      <c r="DSH40" s="284"/>
      <c r="DSI40" s="284"/>
      <c r="DSJ40" s="284"/>
      <c r="DSK40" s="284"/>
      <c r="DSL40" s="285"/>
      <c r="DSM40" s="283"/>
      <c r="DSN40" s="284"/>
      <c r="DSO40" s="284"/>
      <c r="DSP40" s="284"/>
      <c r="DSQ40" s="284"/>
      <c r="DSR40" s="284"/>
      <c r="DSS40" s="284"/>
      <c r="DST40" s="284"/>
      <c r="DSU40" s="284"/>
      <c r="DSV40" s="284"/>
      <c r="DSW40" s="284"/>
      <c r="DSX40" s="284"/>
      <c r="DSY40" s="284"/>
      <c r="DSZ40" s="284"/>
      <c r="DTA40" s="285"/>
      <c r="DTB40" s="283"/>
      <c r="DTC40" s="284"/>
      <c r="DTD40" s="284"/>
      <c r="DTE40" s="284"/>
      <c r="DTF40" s="284"/>
      <c r="DTG40" s="284"/>
      <c r="DTH40" s="284"/>
      <c r="DTI40" s="284"/>
      <c r="DTJ40" s="284"/>
      <c r="DTK40" s="284"/>
      <c r="DTL40" s="284"/>
      <c r="DTM40" s="284"/>
      <c r="DTN40" s="284"/>
      <c r="DTO40" s="284"/>
      <c r="DTP40" s="285"/>
      <c r="DTQ40" s="283"/>
      <c r="DTR40" s="284"/>
      <c r="DTS40" s="284"/>
      <c r="DTT40" s="284"/>
      <c r="DTU40" s="284"/>
      <c r="DTV40" s="284"/>
      <c r="DTW40" s="284"/>
      <c r="DTX40" s="284"/>
      <c r="DTY40" s="284"/>
      <c r="DTZ40" s="284"/>
      <c r="DUA40" s="284"/>
      <c r="DUB40" s="284"/>
      <c r="DUC40" s="284"/>
      <c r="DUD40" s="284"/>
      <c r="DUE40" s="285"/>
      <c r="DUF40" s="283"/>
      <c r="DUG40" s="284"/>
      <c r="DUH40" s="284"/>
      <c r="DUI40" s="284"/>
      <c r="DUJ40" s="284"/>
      <c r="DUK40" s="284"/>
      <c r="DUL40" s="284"/>
      <c r="DUM40" s="284"/>
      <c r="DUN40" s="284"/>
      <c r="DUO40" s="284"/>
      <c r="DUP40" s="284"/>
      <c r="DUQ40" s="284"/>
      <c r="DUR40" s="284"/>
      <c r="DUS40" s="284"/>
      <c r="DUT40" s="285"/>
      <c r="DUU40" s="283"/>
      <c r="DUV40" s="284"/>
      <c r="DUW40" s="284"/>
      <c r="DUX40" s="284"/>
      <c r="DUY40" s="284"/>
      <c r="DUZ40" s="284"/>
      <c r="DVA40" s="284"/>
      <c r="DVB40" s="284"/>
      <c r="DVC40" s="284"/>
      <c r="DVD40" s="284"/>
      <c r="DVE40" s="284"/>
      <c r="DVF40" s="284"/>
      <c r="DVG40" s="284"/>
      <c r="DVH40" s="284"/>
      <c r="DVI40" s="285"/>
      <c r="DVJ40" s="283"/>
      <c r="DVK40" s="284"/>
      <c r="DVL40" s="284"/>
      <c r="DVM40" s="284"/>
      <c r="DVN40" s="284"/>
      <c r="DVO40" s="284"/>
      <c r="DVP40" s="284"/>
      <c r="DVQ40" s="284"/>
      <c r="DVR40" s="284"/>
      <c r="DVS40" s="284"/>
      <c r="DVT40" s="284"/>
      <c r="DVU40" s="284"/>
      <c r="DVV40" s="284"/>
      <c r="DVW40" s="284"/>
      <c r="DVX40" s="285"/>
      <c r="DVY40" s="283"/>
      <c r="DVZ40" s="284"/>
      <c r="DWA40" s="284"/>
      <c r="DWB40" s="284"/>
      <c r="DWC40" s="284"/>
      <c r="DWD40" s="284"/>
      <c r="DWE40" s="284"/>
      <c r="DWF40" s="284"/>
      <c r="DWG40" s="284"/>
      <c r="DWH40" s="284"/>
      <c r="DWI40" s="284"/>
      <c r="DWJ40" s="284"/>
      <c r="DWK40" s="284"/>
      <c r="DWL40" s="284"/>
      <c r="DWM40" s="285"/>
      <c r="DWN40" s="283"/>
      <c r="DWO40" s="284"/>
      <c r="DWP40" s="284"/>
      <c r="DWQ40" s="284"/>
      <c r="DWR40" s="284"/>
      <c r="DWS40" s="284"/>
      <c r="DWT40" s="284"/>
      <c r="DWU40" s="284"/>
      <c r="DWV40" s="284"/>
      <c r="DWW40" s="284"/>
      <c r="DWX40" s="284"/>
      <c r="DWY40" s="284"/>
      <c r="DWZ40" s="284"/>
      <c r="DXA40" s="284"/>
      <c r="DXB40" s="285"/>
      <c r="DXC40" s="283"/>
      <c r="DXD40" s="284"/>
      <c r="DXE40" s="284"/>
      <c r="DXF40" s="284"/>
      <c r="DXG40" s="284"/>
      <c r="DXH40" s="284"/>
      <c r="DXI40" s="284"/>
      <c r="DXJ40" s="284"/>
      <c r="DXK40" s="284"/>
      <c r="DXL40" s="284"/>
      <c r="DXM40" s="284"/>
      <c r="DXN40" s="284"/>
      <c r="DXO40" s="284"/>
      <c r="DXP40" s="284"/>
      <c r="DXQ40" s="285"/>
      <c r="DXR40" s="283"/>
      <c r="DXS40" s="284"/>
      <c r="DXT40" s="284"/>
      <c r="DXU40" s="284"/>
      <c r="DXV40" s="284"/>
      <c r="DXW40" s="284"/>
      <c r="DXX40" s="284"/>
      <c r="DXY40" s="284"/>
      <c r="DXZ40" s="284"/>
      <c r="DYA40" s="284"/>
      <c r="DYB40" s="284"/>
      <c r="DYC40" s="284"/>
      <c r="DYD40" s="284"/>
      <c r="DYE40" s="284"/>
      <c r="DYF40" s="285"/>
      <c r="DYG40" s="283"/>
      <c r="DYH40" s="284"/>
      <c r="DYI40" s="284"/>
      <c r="DYJ40" s="284"/>
      <c r="DYK40" s="284"/>
      <c r="DYL40" s="284"/>
      <c r="DYM40" s="284"/>
      <c r="DYN40" s="284"/>
      <c r="DYO40" s="284"/>
      <c r="DYP40" s="284"/>
      <c r="DYQ40" s="284"/>
      <c r="DYR40" s="284"/>
      <c r="DYS40" s="284"/>
      <c r="DYT40" s="284"/>
      <c r="DYU40" s="285"/>
      <c r="DYV40" s="283"/>
      <c r="DYW40" s="284"/>
      <c r="DYX40" s="284"/>
      <c r="DYY40" s="284"/>
      <c r="DYZ40" s="284"/>
      <c r="DZA40" s="284"/>
      <c r="DZB40" s="284"/>
      <c r="DZC40" s="284"/>
      <c r="DZD40" s="284"/>
      <c r="DZE40" s="284"/>
      <c r="DZF40" s="284"/>
      <c r="DZG40" s="284"/>
      <c r="DZH40" s="284"/>
      <c r="DZI40" s="284"/>
      <c r="DZJ40" s="285"/>
      <c r="DZK40" s="283"/>
      <c r="DZL40" s="284"/>
      <c r="DZM40" s="284"/>
      <c r="DZN40" s="284"/>
      <c r="DZO40" s="284"/>
      <c r="DZP40" s="284"/>
      <c r="DZQ40" s="284"/>
      <c r="DZR40" s="284"/>
      <c r="DZS40" s="284"/>
      <c r="DZT40" s="284"/>
      <c r="DZU40" s="284"/>
      <c r="DZV40" s="284"/>
      <c r="DZW40" s="284"/>
      <c r="DZX40" s="284"/>
      <c r="DZY40" s="285"/>
      <c r="DZZ40" s="283"/>
      <c r="EAA40" s="284"/>
      <c r="EAB40" s="284"/>
      <c r="EAC40" s="284"/>
      <c r="EAD40" s="284"/>
      <c r="EAE40" s="284"/>
      <c r="EAF40" s="284"/>
      <c r="EAG40" s="284"/>
      <c r="EAH40" s="284"/>
      <c r="EAI40" s="284"/>
      <c r="EAJ40" s="284"/>
      <c r="EAK40" s="284"/>
      <c r="EAL40" s="284"/>
      <c r="EAM40" s="284"/>
      <c r="EAN40" s="285"/>
      <c r="EAO40" s="283"/>
      <c r="EAP40" s="284"/>
      <c r="EAQ40" s="284"/>
      <c r="EAR40" s="284"/>
      <c r="EAS40" s="284"/>
      <c r="EAT40" s="284"/>
      <c r="EAU40" s="284"/>
      <c r="EAV40" s="284"/>
      <c r="EAW40" s="284"/>
      <c r="EAX40" s="284"/>
      <c r="EAY40" s="284"/>
      <c r="EAZ40" s="284"/>
      <c r="EBA40" s="284"/>
      <c r="EBB40" s="284"/>
      <c r="EBC40" s="285"/>
      <c r="EBD40" s="283"/>
      <c r="EBE40" s="284"/>
      <c r="EBF40" s="284"/>
      <c r="EBG40" s="284"/>
      <c r="EBH40" s="284"/>
      <c r="EBI40" s="284"/>
      <c r="EBJ40" s="284"/>
      <c r="EBK40" s="284"/>
      <c r="EBL40" s="284"/>
      <c r="EBM40" s="284"/>
      <c r="EBN40" s="284"/>
      <c r="EBO40" s="284"/>
      <c r="EBP40" s="284"/>
      <c r="EBQ40" s="284"/>
      <c r="EBR40" s="285"/>
      <c r="EBS40" s="283"/>
      <c r="EBT40" s="284"/>
      <c r="EBU40" s="284"/>
      <c r="EBV40" s="284"/>
      <c r="EBW40" s="284"/>
      <c r="EBX40" s="284"/>
      <c r="EBY40" s="284"/>
      <c r="EBZ40" s="284"/>
      <c r="ECA40" s="284"/>
      <c r="ECB40" s="284"/>
      <c r="ECC40" s="284"/>
      <c r="ECD40" s="284"/>
      <c r="ECE40" s="284"/>
      <c r="ECF40" s="284"/>
      <c r="ECG40" s="285"/>
      <c r="ECH40" s="283"/>
      <c r="ECI40" s="284"/>
      <c r="ECJ40" s="284"/>
      <c r="ECK40" s="284"/>
      <c r="ECL40" s="284"/>
      <c r="ECM40" s="284"/>
      <c r="ECN40" s="284"/>
      <c r="ECO40" s="284"/>
      <c r="ECP40" s="284"/>
      <c r="ECQ40" s="284"/>
      <c r="ECR40" s="284"/>
      <c r="ECS40" s="284"/>
      <c r="ECT40" s="284"/>
      <c r="ECU40" s="284"/>
      <c r="ECV40" s="285"/>
      <c r="ECW40" s="283"/>
      <c r="ECX40" s="284"/>
      <c r="ECY40" s="284"/>
      <c r="ECZ40" s="284"/>
      <c r="EDA40" s="284"/>
      <c r="EDB40" s="284"/>
      <c r="EDC40" s="284"/>
      <c r="EDD40" s="284"/>
      <c r="EDE40" s="284"/>
      <c r="EDF40" s="284"/>
      <c r="EDG40" s="284"/>
      <c r="EDH40" s="284"/>
      <c r="EDI40" s="284"/>
      <c r="EDJ40" s="284"/>
      <c r="EDK40" s="285"/>
      <c r="EDL40" s="283"/>
      <c r="EDM40" s="284"/>
      <c r="EDN40" s="284"/>
      <c r="EDO40" s="284"/>
      <c r="EDP40" s="284"/>
      <c r="EDQ40" s="284"/>
      <c r="EDR40" s="284"/>
      <c r="EDS40" s="284"/>
      <c r="EDT40" s="284"/>
      <c r="EDU40" s="284"/>
      <c r="EDV40" s="284"/>
      <c r="EDW40" s="284"/>
      <c r="EDX40" s="284"/>
      <c r="EDY40" s="284"/>
      <c r="EDZ40" s="285"/>
      <c r="EEA40" s="283"/>
      <c r="EEB40" s="284"/>
      <c r="EEC40" s="284"/>
      <c r="EED40" s="284"/>
      <c r="EEE40" s="284"/>
      <c r="EEF40" s="284"/>
      <c r="EEG40" s="284"/>
      <c r="EEH40" s="284"/>
      <c r="EEI40" s="284"/>
      <c r="EEJ40" s="284"/>
      <c r="EEK40" s="284"/>
      <c r="EEL40" s="284"/>
      <c r="EEM40" s="284"/>
      <c r="EEN40" s="284"/>
      <c r="EEO40" s="285"/>
      <c r="EEP40" s="283"/>
      <c r="EEQ40" s="284"/>
      <c r="EER40" s="284"/>
      <c r="EES40" s="284"/>
      <c r="EET40" s="284"/>
      <c r="EEU40" s="284"/>
      <c r="EEV40" s="284"/>
      <c r="EEW40" s="284"/>
      <c r="EEX40" s="284"/>
      <c r="EEY40" s="284"/>
      <c r="EEZ40" s="284"/>
      <c r="EFA40" s="284"/>
      <c r="EFB40" s="284"/>
      <c r="EFC40" s="284"/>
      <c r="EFD40" s="285"/>
      <c r="EFE40" s="283"/>
      <c r="EFF40" s="284"/>
      <c r="EFG40" s="284"/>
      <c r="EFH40" s="284"/>
      <c r="EFI40" s="284"/>
      <c r="EFJ40" s="284"/>
      <c r="EFK40" s="284"/>
      <c r="EFL40" s="284"/>
      <c r="EFM40" s="284"/>
      <c r="EFN40" s="284"/>
      <c r="EFO40" s="284"/>
      <c r="EFP40" s="284"/>
      <c r="EFQ40" s="284"/>
      <c r="EFR40" s="284"/>
      <c r="EFS40" s="285"/>
      <c r="EFT40" s="283"/>
      <c r="EFU40" s="284"/>
      <c r="EFV40" s="284"/>
      <c r="EFW40" s="284"/>
      <c r="EFX40" s="284"/>
      <c r="EFY40" s="284"/>
      <c r="EFZ40" s="284"/>
      <c r="EGA40" s="284"/>
      <c r="EGB40" s="284"/>
      <c r="EGC40" s="284"/>
      <c r="EGD40" s="284"/>
      <c r="EGE40" s="284"/>
      <c r="EGF40" s="284"/>
      <c r="EGG40" s="284"/>
      <c r="EGH40" s="285"/>
      <c r="EGI40" s="283"/>
      <c r="EGJ40" s="284"/>
      <c r="EGK40" s="284"/>
      <c r="EGL40" s="284"/>
      <c r="EGM40" s="284"/>
      <c r="EGN40" s="284"/>
      <c r="EGO40" s="284"/>
      <c r="EGP40" s="284"/>
      <c r="EGQ40" s="284"/>
      <c r="EGR40" s="284"/>
      <c r="EGS40" s="284"/>
      <c r="EGT40" s="284"/>
      <c r="EGU40" s="284"/>
      <c r="EGV40" s="284"/>
      <c r="EGW40" s="285"/>
      <c r="EGX40" s="283"/>
      <c r="EGY40" s="284"/>
      <c r="EGZ40" s="284"/>
      <c r="EHA40" s="284"/>
      <c r="EHB40" s="284"/>
      <c r="EHC40" s="284"/>
      <c r="EHD40" s="284"/>
      <c r="EHE40" s="284"/>
      <c r="EHF40" s="284"/>
      <c r="EHG40" s="284"/>
      <c r="EHH40" s="284"/>
      <c r="EHI40" s="284"/>
      <c r="EHJ40" s="284"/>
      <c r="EHK40" s="284"/>
      <c r="EHL40" s="285"/>
      <c r="EHM40" s="283"/>
      <c r="EHN40" s="284"/>
      <c r="EHO40" s="284"/>
      <c r="EHP40" s="284"/>
      <c r="EHQ40" s="284"/>
      <c r="EHR40" s="284"/>
      <c r="EHS40" s="284"/>
      <c r="EHT40" s="284"/>
      <c r="EHU40" s="284"/>
      <c r="EHV40" s="284"/>
      <c r="EHW40" s="284"/>
      <c r="EHX40" s="284"/>
      <c r="EHY40" s="284"/>
      <c r="EHZ40" s="284"/>
      <c r="EIA40" s="285"/>
      <c r="EIB40" s="283"/>
      <c r="EIC40" s="284"/>
      <c r="EID40" s="284"/>
      <c r="EIE40" s="284"/>
      <c r="EIF40" s="284"/>
      <c r="EIG40" s="284"/>
      <c r="EIH40" s="284"/>
      <c r="EII40" s="284"/>
      <c r="EIJ40" s="284"/>
      <c r="EIK40" s="284"/>
      <c r="EIL40" s="284"/>
      <c r="EIM40" s="284"/>
      <c r="EIN40" s="284"/>
      <c r="EIO40" s="284"/>
      <c r="EIP40" s="285"/>
      <c r="EIQ40" s="283"/>
      <c r="EIR40" s="284"/>
      <c r="EIS40" s="284"/>
      <c r="EIT40" s="284"/>
      <c r="EIU40" s="284"/>
      <c r="EIV40" s="284"/>
      <c r="EIW40" s="284"/>
      <c r="EIX40" s="284"/>
      <c r="EIY40" s="284"/>
      <c r="EIZ40" s="284"/>
      <c r="EJA40" s="284"/>
      <c r="EJB40" s="284"/>
      <c r="EJC40" s="284"/>
      <c r="EJD40" s="284"/>
      <c r="EJE40" s="285"/>
      <c r="EJF40" s="283"/>
      <c r="EJG40" s="284"/>
      <c r="EJH40" s="284"/>
      <c r="EJI40" s="284"/>
      <c r="EJJ40" s="284"/>
      <c r="EJK40" s="284"/>
      <c r="EJL40" s="284"/>
      <c r="EJM40" s="284"/>
      <c r="EJN40" s="284"/>
      <c r="EJO40" s="284"/>
      <c r="EJP40" s="284"/>
      <c r="EJQ40" s="284"/>
      <c r="EJR40" s="284"/>
      <c r="EJS40" s="284"/>
      <c r="EJT40" s="285"/>
      <c r="EJU40" s="283"/>
      <c r="EJV40" s="284"/>
      <c r="EJW40" s="284"/>
      <c r="EJX40" s="284"/>
      <c r="EJY40" s="284"/>
      <c r="EJZ40" s="284"/>
      <c r="EKA40" s="284"/>
      <c r="EKB40" s="284"/>
      <c r="EKC40" s="284"/>
      <c r="EKD40" s="284"/>
      <c r="EKE40" s="284"/>
      <c r="EKF40" s="284"/>
      <c r="EKG40" s="284"/>
      <c r="EKH40" s="284"/>
      <c r="EKI40" s="285"/>
      <c r="EKJ40" s="283"/>
      <c r="EKK40" s="284"/>
      <c r="EKL40" s="284"/>
      <c r="EKM40" s="284"/>
      <c r="EKN40" s="284"/>
      <c r="EKO40" s="284"/>
      <c r="EKP40" s="284"/>
      <c r="EKQ40" s="284"/>
      <c r="EKR40" s="284"/>
      <c r="EKS40" s="284"/>
      <c r="EKT40" s="284"/>
      <c r="EKU40" s="284"/>
      <c r="EKV40" s="284"/>
      <c r="EKW40" s="284"/>
      <c r="EKX40" s="285"/>
      <c r="EKY40" s="283"/>
      <c r="EKZ40" s="284"/>
      <c r="ELA40" s="284"/>
      <c r="ELB40" s="284"/>
      <c r="ELC40" s="284"/>
      <c r="ELD40" s="284"/>
      <c r="ELE40" s="284"/>
      <c r="ELF40" s="284"/>
      <c r="ELG40" s="284"/>
      <c r="ELH40" s="284"/>
      <c r="ELI40" s="284"/>
      <c r="ELJ40" s="284"/>
      <c r="ELK40" s="284"/>
      <c r="ELL40" s="284"/>
      <c r="ELM40" s="285"/>
      <c r="ELN40" s="283"/>
      <c r="ELO40" s="284"/>
      <c r="ELP40" s="284"/>
      <c r="ELQ40" s="284"/>
      <c r="ELR40" s="284"/>
      <c r="ELS40" s="284"/>
      <c r="ELT40" s="284"/>
      <c r="ELU40" s="284"/>
      <c r="ELV40" s="284"/>
      <c r="ELW40" s="284"/>
      <c r="ELX40" s="284"/>
      <c r="ELY40" s="284"/>
      <c r="ELZ40" s="284"/>
      <c r="EMA40" s="284"/>
      <c r="EMB40" s="285"/>
      <c r="EMC40" s="283"/>
      <c r="EMD40" s="284"/>
      <c r="EME40" s="284"/>
      <c r="EMF40" s="284"/>
      <c r="EMG40" s="284"/>
      <c r="EMH40" s="284"/>
      <c r="EMI40" s="284"/>
      <c r="EMJ40" s="284"/>
      <c r="EMK40" s="284"/>
      <c r="EML40" s="284"/>
      <c r="EMM40" s="284"/>
      <c r="EMN40" s="284"/>
      <c r="EMO40" s="284"/>
      <c r="EMP40" s="284"/>
      <c r="EMQ40" s="285"/>
      <c r="EMR40" s="283"/>
      <c r="EMS40" s="284"/>
      <c r="EMT40" s="284"/>
      <c r="EMU40" s="284"/>
      <c r="EMV40" s="284"/>
      <c r="EMW40" s="284"/>
      <c r="EMX40" s="284"/>
      <c r="EMY40" s="284"/>
      <c r="EMZ40" s="284"/>
      <c r="ENA40" s="284"/>
      <c r="ENB40" s="284"/>
      <c r="ENC40" s="284"/>
      <c r="END40" s="284"/>
      <c r="ENE40" s="284"/>
      <c r="ENF40" s="285"/>
      <c r="ENG40" s="283"/>
      <c r="ENH40" s="284"/>
      <c r="ENI40" s="284"/>
      <c r="ENJ40" s="284"/>
      <c r="ENK40" s="284"/>
      <c r="ENL40" s="284"/>
      <c r="ENM40" s="284"/>
      <c r="ENN40" s="284"/>
      <c r="ENO40" s="284"/>
      <c r="ENP40" s="284"/>
      <c r="ENQ40" s="284"/>
      <c r="ENR40" s="284"/>
      <c r="ENS40" s="284"/>
      <c r="ENT40" s="284"/>
      <c r="ENU40" s="285"/>
      <c r="ENV40" s="283"/>
      <c r="ENW40" s="284"/>
      <c r="ENX40" s="284"/>
      <c r="ENY40" s="284"/>
      <c r="ENZ40" s="284"/>
      <c r="EOA40" s="284"/>
      <c r="EOB40" s="284"/>
      <c r="EOC40" s="284"/>
      <c r="EOD40" s="284"/>
      <c r="EOE40" s="284"/>
      <c r="EOF40" s="284"/>
      <c r="EOG40" s="284"/>
      <c r="EOH40" s="284"/>
      <c r="EOI40" s="284"/>
      <c r="EOJ40" s="285"/>
      <c r="EOK40" s="283"/>
      <c r="EOL40" s="284"/>
      <c r="EOM40" s="284"/>
      <c r="EON40" s="284"/>
      <c r="EOO40" s="284"/>
      <c r="EOP40" s="284"/>
      <c r="EOQ40" s="284"/>
      <c r="EOR40" s="284"/>
      <c r="EOS40" s="284"/>
      <c r="EOT40" s="284"/>
      <c r="EOU40" s="284"/>
      <c r="EOV40" s="284"/>
      <c r="EOW40" s="284"/>
      <c r="EOX40" s="284"/>
      <c r="EOY40" s="285"/>
      <c r="EOZ40" s="283"/>
      <c r="EPA40" s="284"/>
      <c r="EPB40" s="284"/>
      <c r="EPC40" s="284"/>
      <c r="EPD40" s="284"/>
      <c r="EPE40" s="284"/>
      <c r="EPF40" s="284"/>
      <c r="EPG40" s="284"/>
      <c r="EPH40" s="284"/>
      <c r="EPI40" s="284"/>
      <c r="EPJ40" s="284"/>
      <c r="EPK40" s="284"/>
      <c r="EPL40" s="284"/>
      <c r="EPM40" s="284"/>
      <c r="EPN40" s="285"/>
      <c r="EPO40" s="283"/>
      <c r="EPP40" s="284"/>
      <c r="EPQ40" s="284"/>
      <c r="EPR40" s="284"/>
      <c r="EPS40" s="284"/>
      <c r="EPT40" s="284"/>
      <c r="EPU40" s="284"/>
      <c r="EPV40" s="284"/>
      <c r="EPW40" s="284"/>
      <c r="EPX40" s="284"/>
      <c r="EPY40" s="284"/>
      <c r="EPZ40" s="284"/>
      <c r="EQA40" s="284"/>
      <c r="EQB40" s="284"/>
      <c r="EQC40" s="285"/>
      <c r="EQD40" s="283"/>
      <c r="EQE40" s="284"/>
      <c r="EQF40" s="284"/>
      <c r="EQG40" s="284"/>
      <c r="EQH40" s="284"/>
      <c r="EQI40" s="284"/>
      <c r="EQJ40" s="284"/>
      <c r="EQK40" s="284"/>
      <c r="EQL40" s="284"/>
      <c r="EQM40" s="284"/>
      <c r="EQN40" s="284"/>
      <c r="EQO40" s="284"/>
      <c r="EQP40" s="284"/>
      <c r="EQQ40" s="284"/>
      <c r="EQR40" s="285"/>
      <c r="EQS40" s="283"/>
      <c r="EQT40" s="284"/>
      <c r="EQU40" s="284"/>
      <c r="EQV40" s="284"/>
      <c r="EQW40" s="284"/>
      <c r="EQX40" s="284"/>
      <c r="EQY40" s="284"/>
      <c r="EQZ40" s="284"/>
      <c r="ERA40" s="284"/>
      <c r="ERB40" s="284"/>
      <c r="ERC40" s="284"/>
      <c r="ERD40" s="284"/>
      <c r="ERE40" s="284"/>
      <c r="ERF40" s="284"/>
      <c r="ERG40" s="285"/>
      <c r="ERH40" s="283"/>
      <c r="ERI40" s="284"/>
      <c r="ERJ40" s="284"/>
      <c r="ERK40" s="284"/>
      <c r="ERL40" s="284"/>
      <c r="ERM40" s="284"/>
      <c r="ERN40" s="284"/>
      <c r="ERO40" s="284"/>
      <c r="ERP40" s="284"/>
      <c r="ERQ40" s="284"/>
      <c r="ERR40" s="284"/>
      <c r="ERS40" s="284"/>
      <c r="ERT40" s="284"/>
      <c r="ERU40" s="284"/>
      <c r="ERV40" s="285"/>
      <c r="ERW40" s="283"/>
      <c r="ERX40" s="284"/>
      <c r="ERY40" s="284"/>
      <c r="ERZ40" s="284"/>
      <c r="ESA40" s="284"/>
      <c r="ESB40" s="284"/>
      <c r="ESC40" s="284"/>
      <c r="ESD40" s="284"/>
      <c r="ESE40" s="284"/>
      <c r="ESF40" s="284"/>
      <c r="ESG40" s="284"/>
      <c r="ESH40" s="284"/>
      <c r="ESI40" s="284"/>
      <c r="ESJ40" s="284"/>
      <c r="ESK40" s="285"/>
      <c r="ESL40" s="283"/>
      <c r="ESM40" s="284"/>
      <c r="ESN40" s="284"/>
      <c r="ESO40" s="284"/>
      <c r="ESP40" s="284"/>
      <c r="ESQ40" s="284"/>
      <c r="ESR40" s="284"/>
      <c r="ESS40" s="284"/>
      <c r="EST40" s="284"/>
      <c r="ESU40" s="284"/>
      <c r="ESV40" s="284"/>
      <c r="ESW40" s="284"/>
      <c r="ESX40" s="284"/>
      <c r="ESY40" s="284"/>
      <c r="ESZ40" s="285"/>
      <c r="ETA40" s="283"/>
      <c r="ETB40" s="284"/>
      <c r="ETC40" s="284"/>
      <c r="ETD40" s="284"/>
      <c r="ETE40" s="284"/>
      <c r="ETF40" s="284"/>
      <c r="ETG40" s="284"/>
      <c r="ETH40" s="284"/>
      <c r="ETI40" s="284"/>
      <c r="ETJ40" s="284"/>
      <c r="ETK40" s="284"/>
      <c r="ETL40" s="284"/>
      <c r="ETM40" s="284"/>
      <c r="ETN40" s="284"/>
      <c r="ETO40" s="285"/>
      <c r="ETP40" s="283"/>
      <c r="ETQ40" s="284"/>
      <c r="ETR40" s="284"/>
      <c r="ETS40" s="284"/>
      <c r="ETT40" s="284"/>
      <c r="ETU40" s="284"/>
      <c r="ETV40" s="284"/>
      <c r="ETW40" s="284"/>
      <c r="ETX40" s="284"/>
      <c r="ETY40" s="284"/>
      <c r="ETZ40" s="284"/>
      <c r="EUA40" s="284"/>
      <c r="EUB40" s="284"/>
      <c r="EUC40" s="284"/>
      <c r="EUD40" s="285"/>
      <c r="EUE40" s="283"/>
      <c r="EUF40" s="284"/>
      <c r="EUG40" s="284"/>
      <c r="EUH40" s="284"/>
      <c r="EUI40" s="284"/>
      <c r="EUJ40" s="284"/>
      <c r="EUK40" s="284"/>
      <c r="EUL40" s="284"/>
      <c r="EUM40" s="284"/>
      <c r="EUN40" s="284"/>
      <c r="EUO40" s="284"/>
      <c r="EUP40" s="284"/>
      <c r="EUQ40" s="284"/>
      <c r="EUR40" s="284"/>
      <c r="EUS40" s="285"/>
      <c r="EUT40" s="283"/>
      <c r="EUU40" s="284"/>
      <c r="EUV40" s="284"/>
      <c r="EUW40" s="284"/>
      <c r="EUX40" s="284"/>
      <c r="EUY40" s="284"/>
      <c r="EUZ40" s="284"/>
      <c r="EVA40" s="284"/>
      <c r="EVB40" s="284"/>
      <c r="EVC40" s="284"/>
      <c r="EVD40" s="284"/>
      <c r="EVE40" s="284"/>
      <c r="EVF40" s="284"/>
      <c r="EVG40" s="284"/>
      <c r="EVH40" s="285"/>
      <c r="EVI40" s="283"/>
      <c r="EVJ40" s="284"/>
      <c r="EVK40" s="284"/>
      <c r="EVL40" s="284"/>
      <c r="EVM40" s="284"/>
      <c r="EVN40" s="284"/>
      <c r="EVO40" s="284"/>
      <c r="EVP40" s="284"/>
      <c r="EVQ40" s="284"/>
      <c r="EVR40" s="284"/>
      <c r="EVS40" s="284"/>
      <c r="EVT40" s="284"/>
      <c r="EVU40" s="284"/>
      <c r="EVV40" s="284"/>
      <c r="EVW40" s="285"/>
      <c r="EVX40" s="283"/>
      <c r="EVY40" s="284"/>
      <c r="EVZ40" s="284"/>
      <c r="EWA40" s="284"/>
      <c r="EWB40" s="284"/>
      <c r="EWC40" s="284"/>
      <c r="EWD40" s="284"/>
      <c r="EWE40" s="284"/>
      <c r="EWF40" s="284"/>
      <c r="EWG40" s="284"/>
      <c r="EWH40" s="284"/>
      <c r="EWI40" s="284"/>
      <c r="EWJ40" s="284"/>
      <c r="EWK40" s="284"/>
      <c r="EWL40" s="285"/>
      <c r="EWM40" s="283"/>
      <c r="EWN40" s="284"/>
      <c r="EWO40" s="284"/>
      <c r="EWP40" s="284"/>
      <c r="EWQ40" s="284"/>
      <c r="EWR40" s="284"/>
      <c r="EWS40" s="284"/>
      <c r="EWT40" s="284"/>
      <c r="EWU40" s="284"/>
      <c r="EWV40" s="284"/>
      <c r="EWW40" s="284"/>
      <c r="EWX40" s="284"/>
      <c r="EWY40" s="284"/>
      <c r="EWZ40" s="284"/>
      <c r="EXA40" s="285"/>
      <c r="EXB40" s="283"/>
      <c r="EXC40" s="284"/>
      <c r="EXD40" s="284"/>
      <c r="EXE40" s="284"/>
      <c r="EXF40" s="284"/>
      <c r="EXG40" s="284"/>
      <c r="EXH40" s="284"/>
      <c r="EXI40" s="284"/>
      <c r="EXJ40" s="284"/>
      <c r="EXK40" s="284"/>
      <c r="EXL40" s="284"/>
      <c r="EXM40" s="284"/>
      <c r="EXN40" s="284"/>
      <c r="EXO40" s="284"/>
      <c r="EXP40" s="285"/>
      <c r="EXQ40" s="283"/>
      <c r="EXR40" s="284"/>
      <c r="EXS40" s="284"/>
      <c r="EXT40" s="284"/>
      <c r="EXU40" s="284"/>
      <c r="EXV40" s="284"/>
      <c r="EXW40" s="284"/>
      <c r="EXX40" s="284"/>
      <c r="EXY40" s="284"/>
      <c r="EXZ40" s="284"/>
      <c r="EYA40" s="284"/>
      <c r="EYB40" s="284"/>
      <c r="EYC40" s="284"/>
      <c r="EYD40" s="284"/>
      <c r="EYE40" s="285"/>
      <c r="EYF40" s="283"/>
      <c r="EYG40" s="284"/>
      <c r="EYH40" s="284"/>
      <c r="EYI40" s="284"/>
      <c r="EYJ40" s="284"/>
      <c r="EYK40" s="284"/>
      <c r="EYL40" s="284"/>
      <c r="EYM40" s="284"/>
      <c r="EYN40" s="284"/>
      <c r="EYO40" s="284"/>
      <c r="EYP40" s="284"/>
      <c r="EYQ40" s="284"/>
      <c r="EYR40" s="284"/>
      <c r="EYS40" s="284"/>
      <c r="EYT40" s="285"/>
      <c r="EYU40" s="283"/>
      <c r="EYV40" s="284"/>
      <c r="EYW40" s="284"/>
      <c r="EYX40" s="284"/>
      <c r="EYY40" s="284"/>
      <c r="EYZ40" s="284"/>
      <c r="EZA40" s="284"/>
      <c r="EZB40" s="284"/>
      <c r="EZC40" s="284"/>
      <c r="EZD40" s="284"/>
      <c r="EZE40" s="284"/>
      <c r="EZF40" s="284"/>
      <c r="EZG40" s="284"/>
      <c r="EZH40" s="284"/>
      <c r="EZI40" s="285"/>
      <c r="EZJ40" s="283"/>
      <c r="EZK40" s="284"/>
      <c r="EZL40" s="284"/>
      <c r="EZM40" s="284"/>
      <c r="EZN40" s="284"/>
      <c r="EZO40" s="284"/>
      <c r="EZP40" s="284"/>
      <c r="EZQ40" s="284"/>
      <c r="EZR40" s="284"/>
      <c r="EZS40" s="284"/>
      <c r="EZT40" s="284"/>
      <c r="EZU40" s="284"/>
      <c r="EZV40" s="284"/>
      <c r="EZW40" s="284"/>
      <c r="EZX40" s="285"/>
      <c r="EZY40" s="283"/>
      <c r="EZZ40" s="284"/>
      <c r="FAA40" s="284"/>
      <c r="FAB40" s="284"/>
      <c r="FAC40" s="284"/>
      <c r="FAD40" s="284"/>
      <c r="FAE40" s="284"/>
      <c r="FAF40" s="284"/>
      <c r="FAG40" s="284"/>
      <c r="FAH40" s="284"/>
      <c r="FAI40" s="284"/>
      <c r="FAJ40" s="284"/>
      <c r="FAK40" s="284"/>
      <c r="FAL40" s="284"/>
      <c r="FAM40" s="285"/>
      <c r="FAN40" s="283"/>
      <c r="FAO40" s="284"/>
      <c r="FAP40" s="284"/>
      <c r="FAQ40" s="284"/>
      <c r="FAR40" s="284"/>
      <c r="FAS40" s="284"/>
      <c r="FAT40" s="284"/>
      <c r="FAU40" s="284"/>
      <c r="FAV40" s="284"/>
      <c r="FAW40" s="284"/>
      <c r="FAX40" s="284"/>
      <c r="FAY40" s="284"/>
      <c r="FAZ40" s="284"/>
      <c r="FBA40" s="284"/>
      <c r="FBB40" s="285"/>
      <c r="FBC40" s="283"/>
      <c r="FBD40" s="284"/>
      <c r="FBE40" s="284"/>
      <c r="FBF40" s="284"/>
      <c r="FBG40" s="284"/>
      <c r="FBH40" s="284"/>
      <c r="FBI40" s="284"/>
      <c r="FBJ40" s="284"/>
      <c r="FBK40" s="284"/>
      <c r="FBL40" s="284"/>
      <c r="FBM40" s="284"/>
      <c r="FBN40" s="284"/>
      <c r="FBO40" s="284"/>
      <c r="FBP40" s="284"/>
      <c r="FBQ40" s="285"/>
      <c r="FBR40" s="283"/>
      <c r="FBS40" s="284"/>
      <c r="FBT40" s="284"/>
      <c r="FBU40" s="284"/>
      <c r="FBV40" s="284"/>
      <c r="FBW40" s="284"/>
      <c r="FBX40" s="284"/>
      <c r="FBY40" s="284"/>
      <c r="FBZ40" s="284"/>
      <c r="FCA40" s="284"/>
      <c r="FCB40" s="284"/>
      <c r="FCC40" s="284"/>
      <c r="FCD40" s="284"/>
      <c r="FCE40" s="284"/>
      <c r="FCF40" s="285"/>
      <c r="FCG40" s="283"/>
      <c r="FCH40" s="284"/>
      <c r="FCI40" s="284"/>
      <c r="FCJ40" s="284"/>
      <c r="FCK40" s="284"/>
      <c r="FCL40" s="284"/>
      <c r="FCM40" s="284"/>
      <c r="FCN40" s="284"/>
      <c r="FCO40" s="284"/>
      <c r="FCP40" s="284"/>
      <c r="FCQ40" s="284"/>
      <c r="FCR40" s="284"/>
      <c r="FCS40" s="284"/>
      <c r="FCT40" s="284"/>
      <c r="FCU40" s="285"/>
      <c r="FCV40" s="283"/>
      <c r="FCW40" s="284"/>
      <c r="FCX40" s="284"/>
      <c r="FCY40" s="284"/>
      <c r="FCZ40" s="284"/>
      <c r="FDA40" s="284"/>
      <c r="FDB40" s="284"/>
      <c r="FDC40" s="284"/>
      <c r="FDD40" s="284"/>
      <c r="FDE40" s="284"/>
      <c r="FDF40" s="284"/>
      <c r="FDG40" s="284"/>
      <c r="FDH40" s="284"/>
      <c r="FDI40" s="284"/>
      <c r="FDJ40" s="285"/>
      <c r="FDK40" s="283"/>
      <c r="FDL40" s="284"/>
      <c r="FDM40" s="284"/>
      <c r="FDN40" s="284"/>
      <c r="FDO40" s="284"/>
      <c r="FDP40" s="284"/>
      <c r="FDQ40" s="284"/>
      <c r="FDR40" s="284"/>
      <c r="FDS40" s="284"/>
      <c r="FDT40" s="284"/>
      <c r="FDU40" s="284"/>
      <c r="FDV40" s="284"/>
      <c r="FDW40" s="284"/>
      <c r="FDX40" s="284"/>
      <c r="FDY40" s="285"/>
      <c r="FDZ40" s="283"/>
      <c r="FEA40" s="284"/>
      <c r="FEB40" s="284"/>
      <c r="FEC40" s="284"/>
      <c r="FED40" s="284"/>
      <c r="FEE40" s="284"/>
      <c r="FEF40" s="284"/>
      <c r="FEG40" s="284"/>
      <c r="FEH40" s="284"/>
      <c r="FEI40" s="284"/>
      <c r="FEJ40" s="284"/>
      <c r="FEK40" s="284"/>
      <c r="FEL40" s="284"/>
      <c r="FEM40" s="284"/>
      <c r="FEN40" s="285"/>
      <c r="FEO40" s="283"/>
      <c r="FEP40" s="284"/>
      <c r="FEQ40" s="284"/>
      <c r="FER40" s="284"/>
      <c r="FES40" s="284"/>
      <c r="FET40" s="284"/>
      <c r="FEU40" s="284"/>
      <c r="FEV40" s="284"/>
      <c r="FEW40" s="284"/>
      <c r="FEX40" s="284"/>
      <c r="FEY40" s="284"/>
      <c r="FEZ40" s="284"/>
      <c r="FFA40" s="284"/>
      <c r="FFB40" s="284"/>
      <c r="FFC40" s="285"/>
      <c r="FFD40" s="283"/>
      <c r="FFE40" s="284"/>
      <c r="FFF40" s="284"/>
      <c r="FFG40" s="284"/>
      <c r="FFH40" s="284"/>
      <c r="FFI40" s="284"/>
      <c r="FFJ40" s="284"/>
      <c r="FFK40" s="284"/>
      <c r="FFL40" s="284"/>
      <c r="FFM40" s="284"/>
      <c r="FFN40" s="284"/>
      <c r="FFO40" s="284"/>
      <c r="FFP40" s="284"/>
      <c r="FFQ40" s="284"/>
      <c r="FFR40" s="285"/>
      <c r="FFS40" s="283"/>
      <c r="FFT40" s="284"/>
      <c r="FFU40" s="284"/>
      <c r="FFV40" s="284"/>
      <c r="FFW40" s="284"/>
      <c r="FFX40" s="284"/>
      <c r="FFY40" s="284"/>
      <c r="FFZ40" s="284"/>
      <c r="FGA40" s="284"/>
      <c r="FGB40" s="284"/>
      <c r="FGC40" s="284"/>
      <c r="FGD40" s="284"/>
      <c r="FGE40" s="284"/>
      <c r="FGF40" s="284"/>
      <c r="FGG40" s="285"/>
      <c r="FGH40" s="283"/>
      <c r="FGI40" s="284"/>
      <c r="FGJ40" s="284"/>
      <c r="FGK40" s="284"/>
      <c r="FGL40" s="284"/>
      <c r="FGM40" s="284"/>
      <c r="FGN40" s="284"/>
      <c r="FGO40" s="284"/>
      <c r="FGP40" s="284"/>
      <c r="FGQ40" s="284"/>
      <c r="FGR40" s="284"/>
      <c r="FGS40" s="284"/>
      <c r="FGT40" s="284"/>
      <c r="FGU40" s="284"/>
      <c r="FGV40" s="285"/>
      <c r="FGW40" s="283"/>
      <c r="FGX40" s="284"/>
      <c r="FGY40" s="284"/>
      <c r="FGZ40" s="284"/>
      <c r="FHA40" s="284"/>
      <c r="FHB40" s="284"/>
      <c r="FHC40" s="284"/>
      <c r="FHD40" s="284"/>
      <c r="FHE40" s="284"/>
      <c r="FHF40" s="284"/>
      <c r="FHG40" s="284"/>
      <c r="FHH40" s="284"/>
      <c r="FHI40" s="284"/>
      <c r="FHJ40" s="284"/>
      <c r="FHK40" s="285"/>
      <c r="FHL40" s="283"/>
      <c r="FHM40" s="284"/>
      <c r="FHN40" s="284"/>
      <c r="FHO40" s="284"/>
      <c r="FHP40" s="284"/>
      <c r="FHQ40" s="284"/>
      <c r="FHR40" s="284"/>
      <c r="FHS40" s="284"/>
      <c r="FHT40" s="284"/>
      <c r="FHU40" s="284"/>
      <c r="FHV40" s="284"/>
      <c r="FHW40" s="284"/>
      <c r="FHX40" s="284"/>
      <c r="FHY40" s="284"/>
      <c r="FHZ40" s="285"/>
      <c r="FIA40" s="283"/>
      <c r="FIB40" s="284"/>
      <c r="FIC40" s="284"/>
      <c r="FID40" s="284"/>
      <c r="FIE40" s="284"/>
      <c r="FIF40" s="284"/>
      <c r="FIG40" s="284"/>
      <c r="FIH40" s="284"/>
      <c r="FII40" s="284"/>
      <c r="FIJ40" s="284"/>
      <c r="FIK40" s="284"/>
      <c r="FIL40" s="284"/>
      <c r="FIM40" s="284"/>
      <c r="FIN40" s="284"/>
      <c r="FIO40" s="285"/>
      <c r="FIP40" s="283"/>
      <c r="FIQ40" s="284"/>
      <c r="FIR40" s="284"/>
      <c r="FIS40" s="284"/>
      <c r="FIT40" s="284"/>
      <c r="FIU40" s="284"/>
      <c r="FIV40" s="284"/>
      <c r="FIW40" s="284"/>
      <c r="FIX40" s="284"/>
      <c r="FIY40" s="284"/>
      <c r="FIZ40" s="284"/>
      <c r="FJA40" s="284"/>
      <c r="FJB40" s="284"/>
      <c r="FJC40" s="284"/>
      <c r="FJD40" s="285"/>
      <c r="FJE40" s="283"/>
      <c r="FJF40" s="284"/>
      <c r="FJG40" s="284"/>
      <c r="FJH40" s="284"/>
      <c r="FJI40" s="284"/>
      <c r="FJJ40" s="284"/>
      <c r="FJK40" s="284"/>
      <c r="FJL40" s="284"/>
      <c r="FJM40" s="284"/>
      <c r="FJN40" s="284"/>
      <c r="FJO40" s="284"/>
      <c r="FJP40" s="284"/>
      <c r="FJQ40" s="284"/>
      <c r="FJR40" s="284"/>
      <c r="FJS40" s="285"/>
      <c r="FJT40" s="283"/>
      <c r="FJU40" s="284"/>
      <c r="FJV40" s="284"/>
      <c r="FJW40" s="284"/>
      <c r="FJX40" s="284"/>
      <c r="FJY40" s="284"/>
      <c r="FJZ40" s="284"/>
      <c r="FKA40" s="284"/>
      <c r="FKB40" s="284"/>
      <c r="FKC40" s="284"/>
      <c r="FKD40" s="284"/>
      <c r="FKE40" s="284"/>
      <c r="FKF40" s="284"/>
      <c r="FKG40" s="284"/>
      <c r="FKH40" s="285"/>
      <c r="FKI40" s="283"/>
      <c r="FKJ40" s="284"/>
      <c r="FKK40" s="284"/>
      <c r="FKL40" s="284"/>
      <c r="FKM40" s="284"/>
      <c r="FKN40" s="284"/>
      <c r="FKO40" s="284"/>
      <c r="FKP40" s="284"/>
      <c r="FKQ40" s="284"/>
      <c r="FKR40" s="284"/>
      <c r="FKS40" s="284"/>
      <c r="FKT40" s="284"/>
      <c r="FKU40" s="284"/>
      <c r="FKV40" s="284"/>
      <c r="FKW40" s="285"/>
      <c r="FKX40" s="283"/>
      <c r="FKY40" s="284"/>
      <c r="FKZ40" s="284"/>
      <c r="FLA40" s="284"/>
      <c r="FLB40" s="284"/>
      <c r="FLC40" s="284"/>
      <c r="FLD40" s="284"/>
      <c r="FLE40" s="284"/>
      <c r="FLF40" s="284"/>
      <c r="FLG40" s="284"/>
      <c r="FLH40" s="284"/>
      <c r="FLI40" s="284"/>
      <c r="FLJ40" s="284"/>
      <c r="FLK40" s="284"/>
      <c r="FLL40" s="285"/>
      <c r="FLM40" s="283"/>
      <c r="FLN40" s="284"/>
      <c r="FLO40" s="284"/>
      <c r="FLP40" s="284"/>
      <c r="FLQ40" s="284"/>
      <c r="FLR40" s="284"/>
      <c r="FLS40" s="284"/>
      <c r="FLT40" s="284"/>
      <c r="FLU40" s="284"/>
      <c r="FLV40" s="284"/>
      <c r="FLW40" s="284"/>
      <c r="FLX40" s="284"/>
      <c r="FLY40" s="284"/>
      <c r="FLZ40" s="284"/>
      <c r="FMA40" s="285"/>
      <c r="FMB40" s="283"/>
      <c r="FMC40" s="284"/>
      <c r="FMD40" s="284"/>
      <c r="FME40" s="284"/>
      <c r="FMF40" s="284"/>
      <c r="FMG40" s="284"/>
      <c r="FMH40" s="284"/>
      <c r="FMI40" s="284"/>
      <c r="FMJ40" s="284"/>
      <c r="FMK40" s="284"/>
      <c r="FML40" s="284"/>
      <c r="FMM40" s="284"/>
      <c r="FMN40" s="284"/>
      <c r="FMO40" s="284"/>
      <c r="FMP40" s="285"/>
      <c r="FMQ40" s="283"/>
      <c r="FMR40" s="284"/>
      <c r="FMS40" s="284"/>
      <c r="FMT40" s="284"/>
      <c r="FMU40" s="284"/>
      <c r="FMV40" s="284"/>
      <c r="FMW40" s="284"/>
      <c r="FMX40" s="284"/>
      <c r="FMY40" s="284"/>
      <c r="FMZ40" s="284"/>
      <c r="FNA40" s="284"/>
      <c r="FNB40" s="284"/>
      <c r="FNC40" s="284"/>
      <c r="FND40" s="284"/>
      <c r="FNE40" s="285"/>
      <c r="FNF40" s="283"/>
      <c r="FNG40" s="284"/>
      <c r="FNH40" s="284"/>
      <c r="FNI40" s="284"/>
      <c r="FNJ40" s="284"/>
      <c r="FNK40" s="284"/>
      <c r="FNL40" s="284"/>
      <c r="FNM40" s="284"/>
      <c r="FNN40" s="284"/>
      <c r="FNO40" s="284"/>
      <c r="FNP40" s="284"/>
      <c r="FNQ40" s="284"/>
      <c r="FNR40" s="284"/>
      <c r="FNS40" s="284"/>
      <c r="FNT40" s="285"/>
      <c r="FNU40" s="283"/>
      <c r="FNV40" s="284"/>
      <c r="FNW40" s="284"/>
      <c r="FNX40" s="284"/>
      <c r="FNY40" s="284"/>
      <c r="FNZ40" s="284"/>
      <c r="FOA40" s="284"/>
      <c r="FOB40" s="284"/>
      <c r="FOC40" s="284"/>
      <c r="FOD40" s="284"/>
      <c r="FOE40" s="284"/>
      <c r="FOF40" s="284"/>
      <c r="FOG40" s="284"/>
      <c r="FOH40" s="284"/>
      <c r="FOI40" s="285"/>
      <c r="FOJ40" s="283"/>
      <c r="FOK40" s="284"/>
      <c r="FOL40" s="284"/>
      <c r="FOM40" s="284"/>
      <c r="FON40" s="284"/>
      <c r="FOO40" s="284"/>
      <c r="FOP40" s="284"/>
      <c r="FOQ40" s="284"/>
      <c r="FOR40" s="284"/>
      <c r="FOS40" s="284"/>
      <c r="FOT40" s="284"/>
      <c r="FOU40" s="284"/>
      <c r="FOV40" s="284"/>
      <c r="FOW40" s="284"/>
      <c r="FOX40" s="285"/>
      <c r="FOY40" s="283"/>
      <c r="FOZ40" s="284"/>
      <c r="FPA40" s="284"/>
      <c r="FPB40" s="284"/>
      <c r="FPC40" s="284"/>
      <c r="FPD40" s="284"/>
      <c r="FPE40" s="284"/>
      <c r="FPF40" s="284"/>
      <c r="FPG40" s="284"/>
      <c r="FPH40" s="284"/>
      <c r="FPI40" s="284"/>
      <c r="FPJ40" s="284"/>
      <c r="FPK40" s="284"/>
      <c r="FPL40" s="284"/>
      <c r="FPM40" s="285"/>
      <c r="FPN40" s="283"/>
      <c r="FPO40" s="284"/>
      <c r="FPP40" s="284"/>
      <c r="FPQ40" s="284"/>
      <c r="FPR40" s="284"/>
      <c r="FPS40" s="284"/>
      <c r="FPT40" s="284"/>
      <c r="FPU40" s="284"/>
      <c r="FPV40" s="284"/>
      <c r="FPW40" s="284"/>
      <c r="FPX40" s="284"/>
      <c r="FPY40" s="284"/>
      <c r="FPZ40" s="284"/>
      <c r="FQA40" s="284"/>
      <c r="FQB40" s="285"/>
      <c r="FQC40" s="283"/>
      <c r="FQD40" s="284"/>
      <c r="FQE40" s="284"/>
      <c r="FQF40" s="284"/>
      <c r="FQG40" s="284"/>
      <c r="FQH40" s="284"/>
      <c r="FQI40" s="284"/>
      <c r="FQJ40" s="284"/>
      <c r="FQK40" s="284"/>
      <c r="FQL40" s="284"/>
      <c r="FQM40" s="284"/>
      <c r="FQN40" s="284"/>
      <c r="FQO40" s="284"/>
      <c r="FQP40" s="284"/>
      <c r="FQQ40" s="285"/>
      <c r="FQR40" s="283"/>
      <c r="FQS40" s="284"/>
      <c r="FQT40" s="284"/>
      <c r="FQU40" s="284"/>
      <c r="FQV40" s="284"/>
      <c r="FQW40" s="284"/>
      <c r="FQX40" s="284"/>
      <c r="FQY40" s="284"/>
      <c r="FQZ40" s="284"/>
      <c r="FRA40" s="284"/>
      <c r="FRB40" s="284"/>
      <c r="FRC40" s="284"/>
      <c r="FRD40" s="284"/>
      <c r="FRE40" s="284"/>
      <c r="FRF40" s="285"/>
      <c r="FRG40" s="283"/>
      <c r="FRH40" s="284"/>
      <c r="FRI40" s="284"/>
      <c r="FRJ40" s="284"/>
      <c r="FRK40" s="284"/>
      <c r="FRL40" s="284"/>
      <c r="FRM40" s="284"/>
      <c r="FRN40" s="284"/>
      <c r="FRO40" s="284"/>
      <c r="FRP40" s="284"/>
      <c r="FRQ40" s="284"/>
      <c r="FRR40" s="284"/>
      <c r="FRS40" s="284"/>
      <c r="FRT40" s="284"/>
      <c r="FRU40" s="285"/>
      <c r="FRV40" s="283"/>
      <c r="FRW40" s="284"/>
      <c r="FRX40" s="284"/>
      <c r="FRY40" s="284"/>
      <c r="FRZ40" s="284"/>
      <c r="FSA40" s="284"/>
      <c r="FSB40" s="284"/>
      <c r="FSC40" s="284"/>
      <c r="FSD40" s="284"/>
      <c r="FSE40" s="284"/>
      <c r="FSF40" s="284"/>
      <c r="FSG40" s="284"/>
      <c r="FSH40" s="284"/>
      <c r="FSI40" s="284"/>
      <c r="FSJ40" s="285"/>
      <c r="FSK40" s="283"/>
      <c r="FSL40" s="284"/>
      <c r="FSM40" s="284"/>
      <c r="FSN40" s="284"/>
      <c r="FSO40" s="284"/>
      <c r="FSP40" s="284"/>
      <c r="FSQ40" s="284"/>
      <c r="FSR40" s="284"/>
      <c r="FSS40" s="284"/>
      <c r="FST40" s="284"/>
      <c r="FSU40" s="284"/>
      <c r="FSV40" s="284"/>
      <c r="FSW40" s="284"/>
      <c r="FSX40" s="284"/>
      <c r="FSY40" s="285"/>
      <c r="FSZ40" s="283"/>
      <c r="FTA40" s="284"/>
      <c r="FTB40" s="284"/>
      <c r="FTC40" s="284"/>
      <c r="FTD40" s="284"/>
      <c r="FTE40" s="284"/>
      <c r="FTF40" s="284"/>
      <c r="FTG40" s="284"/>
      <c r="FTH40" s="284"/>
      <c r="FTI40" s="284"/>
      <c r="FTJ40" s="284"/>
      <c r="FTK40" s="284"/>
      <c r="FTL40" s="284"/>
      <c r="FTM40" s="284"/>
      <c r="FTN40" s="285"/>
      <c r="FTO40" s="283"/>
      <c r="FTP40" s="284"/>
      <c r="FTQ40" s="284"/>
      <c r="FTR40" s="284"/>
      <c r="FTS40" s="284"/>
      <c r="FTT40" s="284"/>
      <c r="FTU40" s="284"/>
      <c r="FTV40" s="284"/>
      <c r="FTW40" s="284"/>
      <c r="FTX40" s="284"/>
      <c r="FTY40" s="284"/>
      <c r="FTZ40" s="284"/>
      <c r="FUA40" s="284"/>
      <c r="FUB40" s="284"/>
      <c r="FUC40" s="285"/>
      <c r="FUD40" s="283"/>
      <c r="FUE40" s="284"/>
      <c r="FUF40" s="284"/>
      <c r="FUG40" s="284"/>
      <c r="FUH40" s="284"/>
      <c r="FUI40" s="284"/>
      <c r="FUJ40" s="284"/>
      <c r="FUK40" s="284"/>
      <c r="FUL40" s="284"/>
      <c r="FUM40" s="284"/>
      <c r="FUN40" s="284"/>
      <c r="FUO40" s="284"/>
      <c r="FUP40" s="284"/>
      <c r="FUQ40" s="284"/>
      <c r="FUR40" s="285"/>
      <c r="FUS40" s="283"/>
      <c r="FUT40" s="284"/>
      <c r="FUU40" s="284"/>
      <c r="FUV40" s="284"/>
      <c r="FUW40" s="284"/>
      <c r="FUX40" s="284"/>
      <c r="FUY40" s="284"/>
      <c r="FUZ40" s="284"/>
      <c r="FVA40" s="284"/>
      <c r="FVB40" s="284"/>
      <c r="FVC40" s="284"/>
      <c r="FVD40" s="284"/>
      <c r="FVE40" s="284"/>
      <c r="FVF40" s="284"/>
      <c r="FVG40" s="285"/>
      <c r="FVH40" s="283"/>
      <c r="FVI40" s="284"/>
      <c r="FVJ40" s="284"/>
      <c r="FVK40" s="284"/>
      <c r="FVL40" s="284"/>
      <c r="FVM40" s="284"/>
      <c r="FVN40" s="284"/>
      <c r="FVO40" s="284"/>
      <c r="FVP40" s="284"/>
      <c r="FVQ40" s="284"/>
      <c r="FVR40" s="284"/>
      <c r="FVS40" s="284"/>
      <c r="FVT40" s="284"/>
      <c r="FVU40" s="284"/>
      <c r="FVV40" s="285"/>
      <c r="FVW40" s="283"/>
      <c r="FVX40" s="284"/>
      <c r="FVY40" s="284"/>
      <c r="FVZ40" s="284"/>
      <c r="FWA40" s="284"/>
      <c r="FWB40" s="284"/>
      <c r="FWC40" s="284"/>
      <c r="FWD40" s="284"/>
      <c r="FWE40" s="284"/>
      <c r="FWF40" s="284"/>
      <c r="FWG40" s="284"/>
      <c r="FWH40" s="284"/>
      <c r="FWI40" s="284"/>
      <c r="FWJ40" s="284"/>
      <c r="FWK40" s="285"/>
      <c r="FWL40" s="283"/>
      <c r="FWM40" s="284"/>
      <c r="FWN40" s="284"/>
      <c r="FWO40" s="284"/>
      <c r="FWP40" s="284"/>
      <c r="FWQ40" s="284"/>
      <c r="FWR40" s="284"/>
      <c r="FWS40" s="284"/>
      <c r="FWT40" s="284"/>
      <c r="FWU40" s="284"/>
      <c r="FWV40" s="284"/>
      <c r="FWW40" s="284"/>
      <c r="FWX40" s="284"/>
      <c r="FWY40" s="284"/>
      <c r="FWZ40" s="285"/>
      <c r="FXA40" s="283"/>
      <c r="FXB40" s="284"/>
      <c r="FXC40" s="284"/>
      <c r="FXD40" s="284"/>
      <c r="FXE40" s="284"/>
      <c r="FXF40" s="284"/>
      <c r="FXG40" s="284"/>
      <c r="FXH40" s="284"/>
      <c r="FXI40" s="284"/>
      <c r="FXJ40" s="284"/>
      <c r="FXK40" s="284"/>
      <c r="FXL40" s="284"/>
      <c r="FXM40" s="284"/>
      <c r="FXN40" s="284"/>
      <c r="FXO40" s="285"/>
      <c r="FXP40" s="283"/>
      <c r="FXQ40" s="284"/>
      <c r="FXR40" s="284"/>
      <c r="FXS40" s="284"/>
      <c r="FXT40" s="284"/>
      <c r="FXU40" s="284"/>
      <c r="FXV40" s="284"/>
      <c r="FXW40" s="284"/>
      <c r="FXX40" s="284"/>
      <c r="FXY40" s="284"/>
      <c r="FXZ40" s="284"/>
      <c r="FYA40" s="284"/>
      <c r="FYB40" s="284"/>
      <c r="FYC40" s="284"/>
      <c r="FYD40" s="285"/>
      <c r="FYE40" s="283"/>
      <c r="FYF40" s="284"/>
      <c r="FYG40" s="284"/>
      <c r="FYH40" s="284"/>
      <c r="FYI40" s="284"/>
      <c r="FYJ40" s="284"/>
      <c r="FYK40" s="284"/>
      <c r="FYL40" s="284"/>
      <c r="FYM40" s="284"/>
      <c r="FYN40" s="284"/>
      <c r="FYO40" s="284"/>
      <c r="FYP40" s="284"/>
      <c r="FYQ40" s="284"/>
      <c r="FYR40" s="284"/>
      <c r="FYS40" s="285"/>
      <c r="FYT40" s="283"/>
      <c r="FYU40" s="284"/>
      <c r="FYV40" s="284"/>
      <c r="FYW40" s="284"/>
      <c r="FYX40" s="284"/>
      <c r="FYY40" s="284"/>
      <c r="FYZ40" s="284"/>
      <c r="FZA40" s="284"/>
      <c r="FZB40" s="284"/>
      <c r="FZC40" s="284"/>
      <c r="FZD40" s="284"/>
      <c r="FZE40" s="284"/>
      <c r="FZF40" s="284"/>
      <c r="FZG40" s="284"/>
      <c r="FZH40" s="285"/>
      <c r="FZI40" s="283"/>
      <c r="FZJ40" s="284"/>
      <c r="FZK40" s="284"/>
      <c r="FZL40" s="284"/>
      <c r="FZM40" s="284"/>
      <c r="FZN40" s="284"/>
      <c r="FZO40" s="284"/>
      <c r="FZP40" s="284"/>
      <c r="FZQ40" s="284"/>
      <c r="FZR40" s="284"/>
      <c r="FZS40" s="284"/>
      <c r="FZT40" s="284"/>
      <c r="FZU40" s="284"/>
      <c r="FZV40" s="284"/>
      <c r="FZW40" s="285"/>
      <c r="FZX40" s="283"/>
      <c r="FZY40" s="284"/>
      <c r="FZZ40" s="284"/>
      <c r="GAA40" s="284"/>
      <c r="GAB40" s="284"/>
      <c r="GAC40" s="284"/>
      <c r="GAD40" s="284"/>
      <c r="GAE40" s="284"/>
      <c r="GAF40" s="284"/>
      <c r="GAG40" s="284"/>
      <c r="GAH40" s="284"/>
      <c r="GAI40" s="284"/>
      <c r="GAJ40" s="284"/>
      <c r="GAK40" s="284"/>
      <c r="GAL40" s="285"/>
      <c r="GAM40" s="283"/>
      <c r="GAN40" s="284"/>
      <c r="GAO40" s="284"/>
      <c r="GAP40" s="284"/>
      <c r="GAQ40" s="284"/>
      <c r="GAR40" s="284"/>
      <c r="GAS40" s="284"/>
      <c r="GAT40" s="284"/>
      <c r="GAU40" s="284"/>
      <c r="GAV40" s="284"/>
      <c r="GAW40" s="284"/>
      <c r="GAX40" s="284"/>
      <c r="GAY40" s="284"/>
      <c r="GAZ40" s="284"/>
      <c r="GBA40" s="285"/>
      <c r="GBB40" s="283"/>
      <c r="GBC40" s="284"/>
      <c r="GBD40" s="284"/>
      <c r="GBE40" s="284"/>
      <c r="GBF40" s="284"/>
      <c r="GBG40" s="284"/>
      <c r="GBH40" s="284"/>
      <c r="GBI40" s="284"/>
      <c r="GBJ40" s="284"/>
      <c r="GBK40" s="284"/>
      <c r="GBL40" s="284"/>
      <c r="GBM40" s="284"/>
      <c r="GBN40" s="284"/>
      <c r="GBO40" s="284"/>
      <c r="GBP40" s="285"/>
      <c r="GBQ40" s="283"/>
      <c r="GBR40" s="284"/>
      <c r="GBS40" s="284"/>
      <c r="GBT40" s="284"/>
      <c r="GBU40" s="284"/>
      <c r="GBV40" s="284"/>
      <c r="GBW40" s="284"/>
      <c r="GBX40" s="284"/>
      <c r="GBY40" s="284"/>
      <c r="GBZ40" s="284"/>
      <c r="GCA40" s="284"/>
      <c r="GCB40" s="284"/>
      <c r="GCC40" s="284"/>
      <c r="GCD40" s="284"/>
      <c r="GCE40" s="285"/>
      <c r="GCF40" s="283"/>
      <c r="GCG40" s="284"/>
      <c r="GCH40" s="284"/>
      <c r="GCI40" s="284"/>
      <c r="GCJ40" s="284"/>
      <c r="GCK40" s="284"/>
      <c r="GCL40" s="284"/>
      <c r="GCM40" s="284"/>
      <c r="GCN40" s="284"/>
      <c r="GCO40" s="284"/>
      <c r="GCP40" s="284"/>
      <c r="GCQ40" s="284"/>
      <c r="GCR40" s="284"/>
      <c r="GCS40" s="284"/>
      <c r="GCT40" s="285"/>
      <c r="GCU40" s="283"/>
      <c r="GCV40" s="284"/>
      <c r="GCW40" s="284"/>
      <c r="GCX40" s="284"/>
      <c r="GCY40" s="284"/>
      <c r="GCZ40" s="284"/>
      <c r="GDA40" s="284"/>
      <c r="GDB40" s="284"/>
      <c r="GDC40" s="284"/>
      <c r="GDD40" s="284"/>
      <c r="GDE40" s="284"/>
      <c r="GDF40" s="284"/>
      <c r="GDG40" s="284"/>
      <c r="GDH40" s="284"/>
      <c r="GDI40" s="285"/>
      <c r="GDJ40" s="283"/>
      <c r="GDK40" s="284"/>
      <c r="GDL40" s="284"/>
      <c r="GDM40" s="284"/>
      <c r="GDN40" s="284"/>
      <c r="GDO40" s="284"/>
      <c r="GDP40" s="284"/>
      <c r="GDQ40" s="284"/>
      <c r="GDR40" s="284"/>
      <c r="GDS40" s="284"/>
      <c r="GDT40" s="284"/>
      <c r="GDU40" s="284"/>
      <c r="GDV40" s="284"/>
      <c r="GDW40" s="284"/>
      <c r="GDX40" s="285"/>
      <c r="GDY40" s="283"/>
      <c r="GDZ40" s="284"/>
      <c r="GEA40" s="284"/>
      <c r="GEB40" s="284"/>
      <c r="GEC40" s="284"/>
      <c r="GED40" s="284"/>
      <c r="GEE40" s="284"/>
      <c r="GEF40" s="284"/>
      <c r="GEG40" s="284"/>
      <c r="GEH40" s="284"/>
      <c r="GEI40" s="284"/>
      <c r="GEJ40" s="284"/>
      <c r="GEK40" s="284"/>
      <c r="GEL40" s="284"/>
      <c r="GEM40" s="285"/>
      <c r="GEN40" s="283"/>
      <c r="GEO40" s="284"/>
      <c r="GEP40" s="284"/>
      <c r="GEQ40" s="284"/>
      <c r="GER40" s="284"/>
      <c r="GES40" s="284"/>
      <c r="GET40" s="284"/>
      <c r="GEU40" s="284"/>
      <c r="GEV40" s="284"/>
      <c r="GEW40" s="284"/>
      <c r="GEX40" s="284"/>
      <c r="GEY40" s="284"/>
      <c r="GEZ40" s="284"/>
      <c r="GFA40" s="284"/>
      <c r="GFB40" s="285"/>
      <c r="GFC40" s="283"/>
      <c r="GFD40" s="284"/>
      <c r="GFE40" s="284"/>
      <c r="GFF40" s="284"/>
      <c r="GFG40" s="284"/>
      <c r="GFH40" s="284"/>
      <c r="GFI40" s="284"/>
      <c r="GFJ40" s="284"/>
      <c r="GFK40" s="284"/>
      <c r="GFL40" s="284"/>
      <c r="GFM40" s="284"/>
      <c r="GFN40" s="284"/>
      <c r="GFO40" s="284"/>
      <c r="GFP40" s="284"/>
      <c r="GFQ40" s="285"/>
      <c r="GFR40" s="283"/>
      <c r="GFS40" s="284"/>
      <c r="GFT40" s="284"/>
      <c r="GFU40" s="284"/>
      <c r="GFV40" s="284"/>
      <c r="GFW40" s="284"/>
      <c r="GFX40" s="284"/>
      <c r="GFY40" s="284"/>
      <c r="GFZ40" s="284"/>
      <c r="GGA40" s="284"/>
      <c r="GGB40" s="284"/>
      <c r="GGC40" s="284"/>
      <c r="GGD40" s="284"/>
      <c r="GGE40" s="284"/>
      <c r="GGF40" s="285"/>
      <c r="GGG40" s="283"/>
      <c r="GGH40" s="284"/>
      <c r="GGI40" s="284"/>
      <c r="GGJ40" s="284"/>
      <c r="GGK40" s="284"/>
      <c r="GGL40" s="284"/>
      <c r="GGM40" s="284"/>
      <c r="GGN40" s="284"/>
      <c r="GGO40" s="284"/>
      <c r="GGP40" s="284"/>
      <c r="GGQ40" s="284"/>
      <c r="GGR40" s="284"/>
      <c r="GGS40" s="284"/>
      <c r="GGT40" s="284"/>
      <c r="GGU40" s="285"/>
      <c r="GGV40" s="283"/>
      <c r="GGW40" s="284"/>
      <c r="GGX40" s="284"/>
      <c r="GGY40" s="284"/>
      <c r="GGZ40" s="284"/>
      <c r="GHA40" s="284"/>
      <c r="GHB40" s="284"/>
      <c r="GHC40" s="284"/>
      <c r="GHD40" s="284"/>
      <c r="GHE40" s="284"/>
      <c r="GHF40" s="284"/>
      <c r="GHG40" s="284"/>
      <c r="GHH40" s="284"/>
      <c r="GHI40" s="284"/>
      <c r="GHJ40" s="285"/>
      <c r="GHK40" s="283"/>
      <c r="GHL40" s="284"/>
      <c r="GHM40" s="284"/>
      <c r="GHN40" s="284"/>
      <c r="GHO40" s="284"/>
      <c r="GHP40" s="284"/>
      <c r="GHQ40" s="284"/>
      <c r="GHR40" s="284"/>
      <c r="GHS40" s="284"/>
      <c r="GHT40" s="284"/>
      <c r="GHU40" s="284"/>
      <c r="GHV40" s="284"/>
      <c r="GHW40" s="284"/>
      <c r="GHX40" s="284"/>
      <c r="GHY40" s="285"/>
      <c r="GHZ40" s="283"/>
      <c r="GIA40" s="284"/>
      <c r="GIB40" s="284"/>
      <c r="GIC40" s="284"/>
      <c r="GID40" s="284"/>
      <c r="GIE40" s="284"/>
      <c r="GIF40" s="284"/>
      <c r="GIG40" s="284"/>
      <c r="GIH40" s="284"/>
      <c r="GII40" s="284"/>
      <c r="GIJ40" s="284"/>
      <c r="GIK40" s="284"/>
      <c r="GIL40" s="284"/>
      <c r="GIM40" s="284"/>
      <c r="GIN40" s="285"/>
      <c r="GIO40" s="283"/>
      <c r="GIP40" s="284"/>
      <c r="GIQ40" s="284"/>
      <c r="GIR40" s="284"/>
      <c r="GIS40" s="284"/>
      <c r="GIT40" s="284"/>
      <c r="GIU40" s="284"/>
      <c r="GIV40" s="284"/>
      <c r="GIW40" s="284"/>
      <c r="GIX40" s="284"/>
      <c r="GIY40" s="284"/>
      <c r="GIZ40" s="284"/>
      <c r="GJA40" s="284"/>
      <c r="GJB40" s="284"/>
      <c r="GJC40" s="285"/>
      <c r="GJD40" s="283"/>
      <c r="GJE40" s="284"/>
      <c r="GJF40" s="284"/>
      <c r="GJG40" s="284"/>
      <c r="GJH40" s="284"/>
      <c r="GJI40" s="284"/>
      <c r="GJJ40" s="284"/>
      <c r="GJK40" s="284"/>
      <c r="GJL40" s="284"/>
      <c r="GJM40" s="284"/>
      <c r="GJN40" s="284"/>
      <c r="GJO40" s="284"/>
      <c r="GJP40" s="284"/>
      <c r="GJQ40" s="284"/>
      <c r="GJR40" s="285"/>
      <c r="GJS40" s="283"/>
      <c r="GJT40" s="284"/>
      <c r="GJU40" s="284"/>
      <c r="GJV40" s="284"/>
      <c r="GJW40" s="284"/>
      <c r="GJX40" s="284"/>
      <c r="GJY40" s="284"/>
      <c r="GJZ40" s="284"/>
      <c r="GKA40" s="284"/>
      <c r="GKB40" s="284"/>
      <c r="GKC40" s="284"/>
      <c r="GKD40" s="284"/>
      <c r="GKE40" s="284"/>
      <c r="GKF40" s="284"/>
      <c r="GKG40" s="285"/>
      <c r="GKH40" s="283"/>
      <c r="GKI40" s="284"/>
      <c r="GKJ40" s="284"/>
      <c r="GKK40" s="284"/>
      <c r="GKL40" s="284"/>
      <c r="GKM40" s="284"/>
      <c r="GKN40" s="284"/>
      <c r="GKO40" s="284"/>
      <c r="GKP40" s="284"/>
      <c r="GKQ40" s="284"/>
      <c r="GKR40" s="284"/>
      <c r="GKS40" s="284"/>
      <c r="GKT40" s="284"/>
      <c r="GKU40" s="284"/>
      <c r="GKV40" s="285"/>
      <c r="GKW40" s="283"/>
      <c r="GKX40" s="284"/>
      <c r="GKY40" s="284"/>
      <c r="GKZ40" s="284"/>
      <c r="GLA40" s="284"/>
      <c r="GLB40" s="284"/>
      <c r="GLC40" s="284"/>
      <c r="GLD40" s="284"/>
      <c r="GLE40" s="284"/>
      <c r="GLF40" s="284"/>
      <c r="GLG40" s="284"/>
      <c r="GLH40" s="284"/>
      <c r="GLI40" s="284"/>
      <c r="GLJ40" s="284"/>
      <c r="GLK40" s="285"/>
      <c r="GLL40" s="283"/>
      <c r="GLM40" s="284"/>
      <c r="GLN40" s="284"/>
      <c r="GLO40" s="284"/>
      <c r="GLP40" s="284"/>
      <c r="GLQ40" s="284"/>
      <c r="GLR40" s="284"/>
      <c r="GLS40" s="284"/>
      <c r="GLT40" s="284"/>
      <c r="GLU40" s="284"/>
      <c r="GLV40" s="284"/>
      <c r="GLW40" s="284"/>
      <c r="GLX40" s="284"/>
      <c r="GLY40" s="284"/>
      <c r="GLZ40" s="285"/>
      <c r="GMA40" s="283"/>
      <c r="GMB40" s="284"/>
      <c r="GMC40" s="284"/>
      <c r="GMD40" s="284"/>
      <c r="GME40" s="284"/>
      <c r="GMF40" s="284"/>
      <c r="GMG40" s="284"/>
      <c r="GMH40" s="284"/>
      <c r="GMI40" s="284"/>
      <c r="GMJ40" s="284"/>
      <c r="GMK40" s="284"/>
      <c r="GML40" s="284"/>
      <c r="GMM40" s="284"/>
      <c r="GMN40" s="284"/>
      <c r="GMO40" s="285"/>
      <c r="GMP40" s="283"/>
      <c r="GMQ40" s="284"/>
      <c r="GMR40" s="284"/>
      <c r="GMS40" s="284"/>
      <c r="GMT40" s="284"/>
      <c r="GMU40" s="284"/>
      <c r="GMV40" s="284"/>
      <c r="GMW40" s="284"/>
      <c r="GMX40" s="284"/>
      <c r="GMY40" s="284"/>
      <c r="GMZ40" s="284"/>
      <c r="GNA40" s="284"/>
      <c r="GNB40" s="284"/>
      <c r="GNC40" s="284"/>
      <c r="GND40" s="285"/>
      <c r="GNE40" s="283"/>
      <c r="GNF40" s="284"/>
      <c r="GNG40" s="284"/>
      <c r="GNH40" s="284"/>
      <c r="GNI40" s="284"/>
      <c r="GNJ40" s="284"/>
      <c r="GNK40" s="284"/>
      <c r="GNL40" s="284"/>
      <c r="GNM40" s="284"/>
      <c r="GNN40" s="284"/>
      <c r="GNO40" s="284"/>
      <c r="GNP40" s="284"/>
      <c r="GNQ40" s="284"/>
      <c r="GNR40" s="284"/>
      <c r="GNS40" s="285"/>
      <c r="GNT40" s="283"/>
      <c r="GNU40" s="284"/>
      <c r="GNV40" s="284"/>
      <c r="GNW40" s="284"/>
      <c r="GNX40" s="284"/>
      <c r="GNY40" s="284"/>
      <c r="GNZ40" s="284"/>
      <c r="GOA40" s="284"/>
      <c r="GOB40" s="284"/>
      <c r="GOC40" s="284"/>
      <c r="GOD40" s="284"/>
      <c r="GOE40" s="284"/>
      <c r="GOF40" s="284"/>
      <c r="GOG40" s="284"/>
      <c r="GOH40" s="285"/>
      <c r="GOI40" s="283"/>
      <c r="GOJ40" s="284"/>
      <c r="GOK40" s="284"/>
      <c r="GOL40" s="284"/>
      <c r="GOM40" s="284"/>
      <c r="GON40" s="284"/>
      <c r="GOO40" s="284"/>
      <c r="GOP40" s="284"/>
      <c r="GOQ40" s="284"/>
      <c r="GOR40" s="284"/>
      <c r="GOS40" s="284"/>
      <c r="GOT40" s="284"/>
      <c r="GOU40" s="284"/>
      <c r="GOV40" s="284"/>
      <c r="GOW40" s="285"/>
      <c r="GOX40" s="283"/>
      <c r="GOY40" s="284"/>
      <c r="GOZ40" s="284"/>
      <c r="GPA40" s="284"/>
      <c r="GPB40" s="284"/>
      <c r="GPC40" s="284"/>
      <c r="GPD40" s="284"/>
      <c r="GPE40" s="284"/>
      <c r="GPF40" s="284"/>
      <c r="GPG40" s="284"/>
      <c r="GPH40" s="284"/>
      <c r="GPI40" s="284"/>
      <c r="GPJ40" s="284"/>
      <c r="GPK40" s="284"/>
      <c r="GPL40" s="285"/>
      <c r="GPM40" s="283"/>
      <c r="GPN40" s="284"/>
      <c r="GPO40" s="284"/>
      <c r="GPP40" s="284"/>
      <c r="GPQ40" s="284"/>
      <c r="GPR40" s="284"/>
      <c r="GPS40" s="284"/>
      <c r="GPT40" s="284"/>
      <c r="GPU40" s="284"/>
      <c r="GPV40" s="284"/>
      <c r="GPW40" s="284"/>
      <c r="GPX40" s="284"/>
      <c r="GPY40" s="284"/>
      <c r="GPZ40" s="284"/>
      <c r="GQA40" s="285"/>
      <c r="GQB40" s="283"/>
      <c r="GQC40" s="284"/>
      <c r="GQD40" s="284"/>
      <c r="GQE40" s="284"/>
      <c r="GQF40" s="284"/>
      <c r="GQG40" s="284"/>
      <c r="GQH40" s="284"/>
      <c r="GQI40" s="284"/>
      <c r="GQJ40" s="284"/>
      <c r="GQK40" s="284"/>
      <c r="GQL40" s="284"/>
      <c r="GQM40" s="284"/>
      <c r="GQN40" s="284"/>
      <c r="GQO40" s="284"/>
      <c r="GQP40" s="285"/>
      <c r="GQQ40" s="283"/>
      <c r="GQR40" s="284"/>
      <c r="GQS40" s="284"/>
      <c r="GQT40" s="284"/>
      <c r="GQU40" s="284"/>
      <c r="GQV40" s="284"/>
      <c r="GQW40" s="284"/>
      <c r="GQX40" s="284"/>
      <c r="GQY40" s="284"/>
      <c r="GQZ40" s="284"/>
      <c r="GRA40" s="284"/>
      <c r="GRB40" s="284"/>
      <c r="GRC40" s="284"/>
      <c r="GRD40" s="284"/>
      <c r="GRE40" s="285"/>
      <c r="GRF40" s="283"/>
      <c r="GRG40" s="284"/>
      <c r="GRH40" s="284"/>
      <c r="GRI40" s="284"/>
      <c r="GRJ40" s="284"/>
      <c r="GRK40" s="284"/>
      <c r="GRL40" s="284"/>
      <c r="GRM40" s="284"/>
      <c r="GRN40" s="284"/>
      <c r="GRO40" s="284"/>
      <c r="GRP40" s="284"/>
      <c r="GRQ40" s="284"/>
      <c r="GRR40" s="284"/>
      <c r="GRS40" s="284"/>
      <c r="GRT40" s="285"/>
      <c r="GRU40" s="283"/>
      <c r="GRV40" s="284"/>
      <c r="GRW40" s="284"/>
      <c r="GRX40" s="284"/>
      <c r="GRY40" s="284"/>
      <c r="GRZ40" s="284"/>
      <c r="GSA40" s="284"/>
      <c r="GSB40" s="284"/>
      <c r="GSC40" s="284"/>
      <c r="GSD40" s="284"/>
      <c r="GSE40" s="284"/>
      <c r="GSF40" s="284"/>
      <c r="GSG40" s="284"/>
      <c r="GSH40" s="284"/>
      <c r="GSI40" s="285"/>
      <c r="GSJ40" s="283"/>
      <c r="GSK40" s="284"/>
      <c r="GSL40" s="284"/>
      <c r="GSM40" s="284"/>
      <c r="GSN40" s="284"/>
      <c r="GSO40" s="284"/>
      <c r="GSP40" s="284"/>
      <c r="GSQ40" s="284"/>
      <c r="GSR40" s="284"/>
      <c r="GSS40" s="284"/>
      <c r="GST40" s="284"/>
      <c r="GSU40" s="284"/>
      <c r="GSV40" s="284"/>
      <c r="GSW40" s="284"/>
      <c r="GSX40" s="285"/>
      <c r="GSY40" s="283"/>
      <c r="GSZ40" s="284"/>
      <c r="GTA40" s="284"/>
      <c r="GTB40" s="284"/>
      <c r="GTC40" s="284"/>
      <c r="GTD40" s="284"/>
      <c r="GTE40" s="284"/>
      <c r="GTF40" s="284"/>
      <c r="GTG40" s="284"/>
      <c r="GTH40" s="284"/>
      <c r="GTI40" s="284"/>
      <c r="GTJ40" s="284"/>
      <c r="GTK40" s="284"/>
      <c r="GTL40" s="284"/>
      <c r="GTM40" s="285"/>
      <c r="GTN40" s="283"/>
      <c r="GTO40" s="284"/>
      <c r="GTP40" s="284"/>
      <c r="GTQ40" s="284"/>
      <c r="GTR40" s="284"/>
      <c r="GTS40" s="284"/>
      <c r="GTT40" s="284"/>
      <c r="GTU40" s="284"/>
      <c r="GTV40" s="284"/>
      <c r="GTW40" s="284"/>
      <c r="GTX40" s="284"/>
      <c r="GTY40" s="284"/>
      <c r="GTZ40" s="284"/>
      <c r="GUA40" s="284"/>
      <c r="GUB40" s="285"/>
      <c r="GUC40" s="283"/>
      <c r="GUD40" s="284"/>
      <c r="GUE40" s="284"/>
      <c r="GUF40" s="284"/>
      <c r="GUG40" s="284"/>
      <c r="GUH40" s="284"/>
      <c r="GUI40" s="284"/>
      <c r="GUJ40" s="284"/>
      <c r="GUK40" s="284"/>
      <c r="GUL40" s="284"/>
      <c r="GUM40" s="284"/>
      <c r="GUN40" s="284"/>
      <c r="GUO40" s="284"/>
      <c r="GUP40" s="284"/>
      <c r="GUQ40" s="285"/>
      <c r="GUR40" s="283"/>
      <c r="GUS40" s="284"/>
      <c r="GUT40" s="284"/>
      <c r="GUU40" s="284"/>
      <c r="GUV40" s="284"/>
      <c r="GUW40" s="284"/>
      <c r="GUX40" s="284"/>
      <c r="GUY40" s="284"/>
      <c r="GUZ40" s="284"/>
      <c r="GVA40" s="284"/>
      <c r="GVB40" s="284"/>
      <c r="GVC40" s="284"/>
      <c r="GVD40" s="284"/>
      <c r="GVE40" s="284"/>
      <c r="GVF40" s="285"/>
      <c r="GVG40" s="283"/>
      <c r="GVH40" s="284"/>
      <c r="GVI40" s="284"/>
      <c r="GVJ40" s="284"/>
      <c r="GVK40" s="284"/>
      <c r="GVL40" s="284"/>
      <c r="GVM40" s="284"/>
      <c r="GVN40" s="284"/>
      <c r="GVO40" s="284"/>
      <c r="GVP40" s="284"/>
      <c r="GVQ40" s="284"/>
      <c r="GVR40" s="284"/>
      <c r="GVS40" s="284"/>
      <c r="GVT40" s="284"/>
      <c r="GVU40" s="285"/>
      <c r="GVV40" s="283"/>
      <c r="GVW40" s="284"/>
      <c r="GVX40" s="284"/>
      <c r="GVY40" s="284"/>
      <c r="GVZ40" s="284"/>
      <c r="GWA40" s="284"/>
      <c r="GWB40" s="284"/>
      <c r="GWC40" s="284"/>
      <c r="GWD40" s="284"/>
      <c r="GWE40" s="284"/>
      <c r="GWF40" s="284"/>
      <c r="GWG40" s="284"/>
      <c r="GWH40" s="284"/>
      <c r="GWI40" s="284"/>
      <c r="GWJ40" s="285"/>
      <c r="GWK40" s="283"/>
      <c r="GWL40" s="284"/>
      <c r="GWM40" s="284"/>
      <c r="GWN40" s="284"/>
      <c r="GWO40" s="284"/>
      <c r="GWP40" s="284"/>
      <c r="GWQ40" s="284"/>
      <c r="GWR40" s="284"/>
      <c r="GWS40" s="284"/>
      <c r="GWT40" s="284"/>
      <c r="GWU40" s="284"/>
      <c r="GWV40" s="284"/>
      <c r="GWW40" s="284"/>
      <c r="GWX40" s="284"/>
      <c r="GWY40" s="285"/>
      <c r="GWZ40" s="283"/>
      <c r="GXA40" s="284"/>
      <c r="GXB40" s="284"/>
      <c r="GXC40" s="284"/>
      <c r="GXD40" s="284"/>
      <c r="GXE40" s="284"/>
      <c r="GXF40" s="284"/>
      <c r="GXG40" s="284"/>
      <c r="GXH40" s="284"/>
      <c r="GXI40" s="284"/>
      <c r="GXJ40" s="284"/>
      <c r="GXK40" s="284"/>
      <c r="GXL40" s="284"/>
      <c r="GXM40" s="284"/>
      <c r="GXN40" s="285"/>
      <c r="GXO40" s="283"/>
      <c r="GXP40" s="284"/>
      <c r="GXQ40" s="284"/>
      <c r="GXR40" s="284"/>
      <c r="GXS40" s="284"/>
      <c r="GXT40" s="284"/>
      <c r="GXU40" s="284"/>
      <c r="GXV40" s="284"/>
      <c r="GXW40" s="284"/>
      <c r="GXX40" s="284"/>
      <c r="GXY40" s="284"/>
      <c r="GXZ40" s="284"/>
      <c r="GYA40" s="284"/>
      <c r="GYB40" s="284"/>
      <c r="GYC40" s="285"/>
      <c r="GYD40" s="283"/>
      <c r="GYE40" s="284"/>
      <c r="GYF40" s="284"/>
      <c r="GYG40" s="284"/>
      <c r="GYH40" s="284"/>
      <c r="GYI40" s="284"/>
      <c r="GYJ40" s="284"/>
      <c r="GYK40" s="284"/>
      <c r="GYL40" s="284"/>
      <c r="GYM40" s="284"/>
      <c r="GYN40" s="284"/>
      <c r="GYO40" s="284"/>
      <c r="GYP40" s="284"/>
      <c r="GYQ40" s="284"/>
      <c r="GYR40" s="285"/>
      <c r="GYS40" s="283"/>
      <c r="GYT40" s="284"/>
      <c r="GYU40" s="284"/>
      <c r="GYV40" s="284"/>
      <c r="GYW40" s="284"/>
      <c r="GYX40" s="284"/>
      <c r="GYY40" s="284"/>
      <c r="GYZ40" s="284"/>
      <c r="GZA40" s="284"/>
      <c r="GZB40" s="284"/>
      <c r="GZC40" s="284"/>
      <c r="GZD40" s="284"/>
      <c r="GZE40" s="284"/>
      <c r="GZF40" s="284"/>
      <c r="GZG40" s="285"/>
      <c r="GZH40" s="283"/>
      <c r="GZI40" s="284"/>
      <c r="GZJ40" s="284"/>
      <c r="GZK40" s="284"/>
      <c r="GZL40" s="284"/>
      <c r="GZM40" s="284"/>
      <c r="GZN40" s="284"/>
      <c r="GZO40" s="284"/>
      <c r="GZP40" s="284"/>
      <c r="GZQ40" s="284"/>
      <c r="GZR40" s="284"/>
      <c r="GZS40" s="284"/>
      <c r="GZT40" s="284"/>
      <c r="GZU40" s="284"/>
      <c r="GZV40" s="285"/>
      <c r="GZW40" s="283"/>
      <c r="GZX40" s="284"/>
      <c r="GZY40" s="284"/>
      <c r="GZZ40" s="284"/>
      <c r="HAA40" s="284"/>
      <c r="HAB40" s="284"/>
      <c r="HAC40" s="284"/>
      <c r="HAD40" s="284"/>
      <c r="HAE40" s="284"/>
      <c r="HAF40" s="284"/>
      <c r="HAG40" s="284"/>
      <c r="HAH40" s="284"/>
      <c r="HAI40" s="284"/>
      <c r="HAJ40" s="284"/>
      <c r="HAK40" s="285"/>
      <c r="HAL40" s="283"/>
      <c r="HAM40" s="284"/>
      <c r="HAN40" s="284"/>
      <c r="HAO40" s="284"/>
      <c r="HAP40" s="284"/>
      <c r="HAQ40" s="284"/>
      <c r="HAR40" s="284"/>
      <c r="HAS40" s="284"/>
      <c r="HAT40" s="284"/>
      <c r="HAU40" s="284"/>
      <c r="HAV40" s="284"/>
      <c r="HAW40" s="284"/>
      <c r="HAX40" s="284"/>
      <c r="HAY40" s="284"/>
      <c r="HAZ40" s="285"/>
      <c r="HBA40" s="283"/>
      <c r="HBB40" s="284"/>
      <c r="HBC40" s="284"/>
      <c r="HBD40" s="284"/>
      <c r="HBE40" s="284"/>
      <c r="HBF40" s="284"/>
      <c r="HBG40" s="284"/>
      <c r="HBH40" s="284"/>
      <c r="HBI40" s="284"/>
      <c r="HBJ40" s="284"/>
      <c r="HBK40" s="284"/>
      <c r="HBL40" s="284"/>
      <c r="HBM40" s="284"/>
      <c r="HBN40" s="284"/>
      <c r="HBO40" s="285"/>
      <c r="HBP40" s="283"/>
      <c r="HBQ40" s="284"/>
      <c r="HBR40" s="284"/>
      <c r="HBS40" s="284"/>
      <c r="HBT40" s="284"/>
      <c r="HBU40" s="284"/>
      <c r="HBV40" s="284"/>
      <c r="HBW40" s="284"/>
      <c r="HBX40" s="284"/>
      <c r="HBY40" s="284"/>
      <c r="HBZ40" s="284"/>
      <c r="HCA40" s="284"/>
      <c r="HCB40" s="284"/>
      <c r="HCC40" s="284"/>
      <c r="HCD40" s="285"/>
      <c r="HCE40" s="283"/>
      <c r="HCF40" s="284"/>
      <c r="HCG40" s="284"/>
      <c r="HCH40" s="284"/>
      <c r="HCI40" s="284"/>
      <c r="HCJ40" s="284"/>
      <c r="HCK40" s="284"/>
      <c r="HCL40" s="284"/>
      <c r="HCM40" s="284"/>
      <c r="HCN40" s="284"/>
      <c r="HCO40" s="284"/>
      <c r="HCP40" s="284"/>
      <c r="HCQ40" s="284"/>
      <c r="HCR40" s="284"/>
      <c r="HCS40" s="285"/>
      <c r="HCT40" s="283"/>
      <c r="HCU40" s="284"/>
      <c r="HCV40" s="284"/>
      <c r="HCW40" s="284"/>
      <c r="HCX40" s="284"/>
      <c r="HCY40" s="284"/>
      <c r="HCZ40" s="284"/>
      <c r="HDA40" s="284"/>
      <c r="HDB40" s="284"/>
      <c r="HDC40" s="284"/>
      <c r="HDD40" s="284"/>
      <c r="HDE40" s="284"/>
      <c r="HDF40" s="284"/>
      <c r="HDG40" s="284"/>
      <c r="HDH40" s="285"/>
      <c r="HDI40" s="283"/>
      <c r="HDJ40" s="284"/>
      <c r="HDK40" s="284"/>
      <c r="HDL40" s="284"/>
      <c r="HDM40" s="284"/>
      <c r="HDN40" s="284"/>
      <c r="HDO40" s="284"/>
      <c r="HDP40" s="284"/>
      <c r="HDQ40" s="284"/>
      <c r="HDR40" s="284"/>
      <c r="HDS40" s="284"/>
      <c r="HDT40" s="284"/>
      <c r="HDU40" s="284"/>
      <c r="HDV40" s="284"/>
      <c r="HDW40" s="285"/>
      <c r="HDX40" s="283"/>
      <c r="HDY40" s="284"/>
      <c r="HDZ40" s="284"/>
      <c r="HEA40" s="284"/>
      <c r="HEB40" s="284"/>
      <c r="HEC40" s="284"/>
      <c r="HED40" s="284"/>
      <c r="HEE40" s="284"/>
      <c r="HEF40" s="284"/>
      <c r="HEG40" s="284"/>
      <c r="HEH40" s="284"/>
      <c r="HEI40" s="284"/>
      <c r="HEJ40" s="284"/>
      <c r="HEK40" s="284"/>
      <c r="HEL40" s="285"/>
      <c r="HEM40" s="283"/>
      <c r="HEN40" s="284"/>
      <c r="HEO40" s="284"/>
      <c r="HEP40" s="284"/>
      <c r="HEQ40" s="284"/>
      <c r="HER40" s="284"/>
      <c r="HES40" s="284"/>
      <c r="HET40" s="284"/>
      <c r="HEU40" s="284"/>
      <c r="HEV40" s="284"/>
      <c r="HEW40" s="284"/>
      <c r="HEX40" s="284"/>
      <c r="HEY40" s="284"/>
      <c r="HEZ40" s="284"/>
      <c r="HFA40" s="285"/>
      <c r="HFB40" s="283"/>
      <c r="HFC40" s="284"/>
      <c r="HFD40" s="284"/>
      <c r="HFE40" s="284"/>
      <c r="HFF40" s="284"/>
      <c r="HFG40" s="284"/>
      <c r="HFH40" s="284"/>
      <c r="HFI40" s="284"/>
      <c r="HFJ40" s="284"/>
      <c r="HFK40" s="284"/>
      <c r="HFL40" s="284"/>
      <c r="HFM40" s="284"/>
      <c r="HFN40" s="284"/>
      <c r="HFO40" s="284"/>
      <c r="HFP40" s="285"/>
      <c r="HFQ40" s="283"/>
      <c r="HFR40" s="284"/>
      <c r="HFS40" s="284"/>
      <c r="HFT40" s="284"/>
      <c r="HFU40" s="284"/>
      <c r="HFV40" s="284"/>
      <c r="HFW40" s="284"/>
      <c r="HFX40" s="284"/>
      <c r="HFY40" s="284"/>
      <c r="HFZ40" s="284"/>
      <c r="HGA40" s="284"/>
      <c r="HGB40" s="284"/>
      <c r="HGC40" s="284"/>
      <c r="HGD40" s="284"/>
      <c r="HGE40" s="285"/>
      <c r="HGF40" s="283"/>
      <c r="HGG40" s="284"/>
      <c r="HGH40" s="284"/>
      <c r="HGI40" s="284"/>
      <c r="HGJ40" s="284"/>
      <c r="HGK40" s="284"/>
      <c r="HGL40" s="284"/>
      <c r="HGM40" s="284"/>
      <c r="HGN40" s="284"/>
      <c r="HGO40" s="284"/>
      <c r="HGP40" s="284"/>
      <c r="HGQ40" s="284"/>
      <c r="HGR40" s="284"/>
      <c r="HGS40" s="284"/>
      <c r="HGT40" s="285"/>
      <c r="HGU40" s="283"/>
      <c r="HGV40" s="284"/>
      <c r="HGW40" s="284"/>
      <c r="HGX40" s="284"/>
      <c r="HGY40" s="284"/>
      <c r="HGZ40" s="284"/>
      <c r="HHA40" s="284"/>
      <c r="HHB40" s="284"/>
      <c r="HHC40" s="284"/>
      <c r="HHD40" s="284"/>
      <c r="HHE40" s="284"/>
      <c r="HHF40" s="284"/>
      <c r="HHG40" s="284"/>
      <c r="HHH40" s="284"/>
      <c r="HHI40" s="285"/>
      <c r="HHJ40" s="283"/>
      <c r="HHK40" s="284"/>
      <c r="HHL40" s="284"/>
      <c r="HHM40" s="284"/>
      <c r="HHN40" s="284"/>
      <c r="HHO40" s="284"/>
      <c r="HHP40" s="284"/>
      <c r="HHQ40" s="284"/>
      <c r="HHR40" s="284"/>
      <c r="HHS40" s="284"/>
      <c r="HHT40" s="284"/>
      <c r="HHU40" s="284"/>
      <c r="HHV40" s="284"/>
      <c r="HHW40" s="284"/>
      <c r="HHX40" s="285"/>
      <c r="HHY40" s="283"/>
      <c r="HHZ40" s="284"/>
      <c r="HIA40" s="284"/>
      <c r="HIB40" s="284"/>
      <c r="HIC40" s="284"/>
      <c r="HID40" s="284"/>
      <c r="HIE40" s="284"/>
      <c r="HIF40" s="284"/>
      <c r="HIG40" s="284"/>
      <c r="HIH40" s="284"/>
      <c r="HII40" s="284"/>
      <c r="HIJ40" s="284"/>
      <c r="HIK40" s="284"/>
      <c r="HIL40" s="284"/>
      <c r="HIM40" s="285"/>
      <c r="HIN40" s="283"/>
      <c r="HIO40" s="284"/>
      <c r="HIP40" s="284"/>
      <c r="HIQ40" s="284"/>
      <c r="HIR40" s="284"/>
      <c r="HIS40" s="284"/>
      <c r="HIT40" s="284"/>
      <c r="HIU40" s="284"/>
      <c r="HIV40" s="284"/>
      <c r="HIW40" s="284"/>
      <c r="HIX40" s="284"/>
      <c r="HIY40" s="284"/>
      <c r="HIZ40" s="284"/>
      <c r="HJA40" s="284"/>
      <c r="HJB40" s="285"/>
      <c r="HJC40" s="283"/>
      <c r="HJD40" s="284"/>
      <c r="HJE40" s="284"/>
      <c r="HJF40" s="284"/>
      <c r="HJG40" s="284"/>
      <c r="HJH40" s="284"/>
      <c r="HJI40" s="284"/>
      <c r="HJJ40" s="284"/>
      <c r="HJK40" s="284"/>
      <c r="HJL40" s="284"/>
      <c r="HJM40" s="284"/>
      <c r="HJN40" s="284"/>
      <c r="HJO40" s="284"/>
      <c r="HJP40" s="284"/>
      <c r="HJQ40" s="285"/>
      <c r="HJR40" s="283"/>
      <c r="HJS40" s="284"/>
      <c r="HJT40" s="284"/>
      <c r="HJU40" s="284"/>
      <c r="HJV40" s="284"/>
      <c r="HJW40" s="284"/>
      <c r="HJX40" s="284"/>
      <c r="HJY40" s="284"/>
      <c r="HJZ40" s="284"/>
      <c r="HKA40" s="284"/>
      <c r="HKB40" s="284"/>
      <c r="HKC40" s="284"/>
      <c r="HKD40" s="284"/>
      <c r="HKE40" s="284"/>
      <c r="HKF40" s="285"/>
      <c r="HKG40" s="283"/>
      <c r="HKH40" s="284"/>
      <c r="HKI40" s="284"/>
      <c r="HKJ40" s="284"/>
      <c r="HKK40" s="284"/>
      <c r="HKL40" s="284"/>
      <c r="HKM40" s="284"/>
      <c r="HKN40" s="284"/>
      <c r="HKO40" s="284"/>
      <c r="HKP40" s="284"/>
      <c r="HKQ40" s="284"/>
      <c r="HKR40" s="284"/>
      <c r="HKS40" s="284"/>
      <c r="HKT40" s="284"/>
      <c r="HKU40" s="285"/>
      <c r="HKV40" s="283"/>
      <c r="HKW40" s="284"/>
      <c r="HKX40" s="284"/>
      <c r="HKY40" s="284"/>
      <c r="HKZ40" s="284"/>
      <c r="HLA40" s="284"/>
      <c r="HLB40" s="284"/>
      <c r="HLC40" s="284"/>
      <c r="HLD40" s="284"/>
      <c r="HLE40" s="284"/>
      <c r="HLF40" s="284"/>
      <c r="HLG40" s="284"/>
      <c r="HLH40" s="284"/>
      <c r="HLI40" s="284"/>
      <c r="HLJ40" s="285"/>
      <c r="HLK40" s="283"/>
      <c r="HLL40" s="284"/>
      <c r="HLM40" s="284"/>
      <c r="HLN40" s="284"/>
      <c r="HLO40" s="284"/>
      <c r="HLP40" s="284"/>
      <c r="HLQ40" s="284"/>
      <c r="HLR40" s="284"/>
      <c r="HLS40" s="284"/>
      <c r="HLT40" s="284"/>
      <c r="HLU40" s="284"/>
      <c r="HLV40" s="284"/>
      <c r="HLW40" s="284"/>
      <c r="HLX40" s="284"/>
      <c r="HLY40" s="285"/>
      <c r="HLZ40" s="283"/>
      <c r="HMA40" s="284"/>
      <c r="HMB40" s="284"/>
      <c r="HMC40" s="284"/>
      <c r="HMD40" s="284"/>
      <c r="HME40" s="284"/>
      <c r="HMF40" s="284"/>
      <c r="HMG40" s="284"/>
      <c r="HMH40" s="284"/>
      <c r="HMI40" s="284"/>
      <c r="HMJ40" s="284"/>
      <c r="HMK40" s="284"/>
      <c r="HML40" s="284"/>
      <c r="HMM40" s="284"/>
      <c r="HMN40" s="285"/>
      <c r="HMO40" s="283"/>
      <c r="HMP40" s="284"/>
      <c r="HMQ40" s="284"/>
      <c r="HMR40" s="284"/>
      <c r="HMS40" s="284"/>
      <c r="HMT40" s="284"/>
      <c r="HMU40" s="284"/>
      <c r="HMV40" s="284"/>
      <c r="HMW40" s="284"/>
      <c r="HMX40" s="284"/>
      <c r="HMY40" s="284"/>
      <c r="HMZ40" s="284"/>
      <c r="HNA40" s="284"/>
      <c r="HNB40" s="284"/>
      <c r="HNC40" s="285"/>
      <c r="HND40" s="283"/>
      <c r="HNE40" s="284"/>
      <c r="HNF40" s="284"/>
      <c r="HNG40" s="284"/>
      <c r="HNH40" s="284"/>
      <c r="HNI40" s="284"/>
      <c r="HNJ40" s="284"/>
      <c r="HNK40" s="284"/>
      <c r="HNL40" s="284"/>
      <c r="HNM40" s="284"/>
      <c r="HNN40" s="284"/>
      <c r="HNO40" s="284"/>
      <c r="HNP40" s="284"/>
      <c r="HNQ40" s="284"/>
      <c r="HNR40" s="285"/>
      <c r="HNS40" s="283"/>
      <c r="HNT40" s="284"/>
      <c r="HNU40" s="284"/>
      <c r="HNV40" s="284"/>
      <c r="HNW40" s="284"/>
      <c r="HNX40" s="284"/>
      <c r="HNY40" s="284"/>
      <c r="HNZ40" s="284"/>
      <c r="HOA40" s="284"/>
      <c r="HOB40" s="284"/>
      <c r="HOC40" s="284"/>
      <c r="HOD40" s="284"/>
      <c r="HOE40" s="284"/>
      <c r="HOF40" s="284"/>
      <c r="HOG40" s="285"/>
      <c r="HOH40" s="283"/>
      <c r="HOI40" s="284"/>
      <c r="HOJ40" s="284"/>
      <c r="HOK40" s="284"/>
      <c r="HOL40" s="284"/>
      <c r="HOM40" s="284"/>
      <c r="HON40" s="284"/>
      <c r="HOO40" s="284"/>
      <c r="HOP40" s="284"/>
      <c r="HOQ40" s="284"/>
      <c r="HOR40" s="284"/>
      <c r="HOS40" s="284"/>
      <c r="HOT40" s="284"/>
      <c r="HOU40" s="284"/>
      <c r="HOV40" s="285"/>
      <c r="HOW40" s="283"/>
      <c r="HOX40" s="284"/>
      <c r="HOY40" s="284"/>
      <c r="HOZ40" s="284"/>
      <c r="HPA40" s="284"/>
      <c r="HPB40" s="284"/>
      <c r="HPC40" s="284"/>
      <c r="HPD40" s="284"/>
      <c r="HPE40" s="284"/>
      <c r="HPF40" s="284"/>
      <c r="HPG40" s="284"/>
      <c r="HPH40" s="284"/>
      <c r="HPI40" s="284"/>
      <c r="HPJ40" s="284"/>
      <c r="HPK40" s="285"/>
      <c r="HPL40" s="283"/>
      <c r="HPM40" s="284"/>
      <c r="HPN40" s="284"/>
      <c r="HPO40" s="284"/>
      <c r="HPP40" s="284"/>
      <c r="HPQ40" s="284"/>
      <c r="HPR40" s="284"/>
      <c r="HPS40" s="284"/>
      <c r="HPT40" s="284"/>
      <c r="HPU40" s="284"/>
      <c r="HPV40" s="284"/>
      <c r="HPW40" s="284"/>
      <c r="HPX40" s="284"/>
      <c r="HPY40" s="284"/>
      <c r="HPZ40" s="285"/>
      <c r="HQA40" s="283"/>
      <c r="HQB40" s="284"/>
      <c r="HQC40" s="284"/>
      <c r="HQD40" s="284"/>
      <c r="HQE40" s="284"/>
      <c r="HQF40" s="284"/>
      <c r="HQG40" s="284"/>
      <c r="HQH40" s="284"/>
      <c r="HQI40" s="284"/>
      <c r="HQJ40" s="284"/>
      <c r="HQK40" s="284"/>
      <c r="HQL40" s="284"/>
      <c r="HQM40" s="284"/>
      <c r="HQN40" s="284"/>
      <c r="HQO40" s="285"/>
      <c r="HQP40" s="283"/>
      <c r="HQQ40" s="284"/>
      <c r="HQR40" s="284"/>
      <c r="HQS40" s="284"/>
      <c r="HQT40" s="284"/>
      <c r="HQU40" s="284"/>
      <c r="HQV40" s="284"/>
      <c r="HQW40" s="284"/>
      <c r="HQX40" s="284"/>
      <c r="HQY40" s="284"/>
      <c r="HQZ40" s="284"/>
      <c r="HRA40" s="284"/>
      <c r="HRB40" s="284"/>
      <c r="HRC40" s="284"/>
      <c r="HRD40" s="285"/>
      <c r="HRE40" s="283"/>
      <c r="HRF40" s="284"/>
      <c r="HRG40" s="284"/>
      <c r="HRH40" s="284"/>
      <c r="HRI40" s="284"/>
      <c r="HRJ40" s="284"/>
      <c r="HRK40" s="284"/>
      <c r="HRL40" s="284"/>
      <c r="HRM40" s="284"/>
      <c r="HRN40" s="284"/>
      <c r="HRO40" s="284"/>
      <c r="HRP40" s="284"/>
      <c r="HRQ40" s="284"/>
      <c r="HRR40" s="284"/>
      <c r="HRS40" s="285"/>
      <c r="HRT40" s="283"/>
      <c r="HRU40" s="284"/>
      <c r="HRV40" s="284"/>
      <c r="HRW40" s="284"/>
      <c r="HRX40" s="284"/>
      <c r="HRY40" s="284"/>
      <c r="HRZ40" s="284"/>
      <c r="HSA40" s="284"/>
      <c r="HSB40" s="284"/>
      <c r="HSC40" s="284"/>
      <c r="HSD40" s="284"/>
      <c r="HSE40" s="284"/>
      <c r="HSF40" s="284"/>
      <c r="HSG40" s="284"/>
      <c r="HSH40" s="285"/>
      <c r="HSI40" s="283"/>
      <c r="HSJ40" s="284"/>
      <c r="HSK40" s="284"/>
      <c r="HSL40" s="284"/>
      <c r="HSM40" s="284"/>
      <c r="HSN40" s="284"/>
      <c r="HSO40" s="284"/>
      <c r="HSP40" s="284"/>
      <c r="HSQ40" s="284"/>
      <c r="HSR40" s="284"/>
      <c r="HSS40" s="284"/>
      <c r="HST40" s="284"/>
      <c r="HSU40" s="284"/>
      <c r="HSV40" s="284"/>
      <c r="HSW40" s="285"/>
      <c r="HSX40" s="283"/>
      <c r="HSY40" s="284"/>
      <c r="HSZ40" s="284"/>
      <c r="HTA40" s="284"/>
      <c r="HTB40" s="284"/>
      <c r="HTC40" s="284"/>
      <c r="HTD40" s="284"/>
      <c r="HTE40" s="284"/>
      <c r="HTF40" s="284"/>
      <c r="HTG40" s="284"/>
      <c r="HTH40" s="284"/>
      <c r="HTI40" s="284"/>
      <c r="HTJ40" s="284"/>
      <c r="HTK40" s="284"/>
      <c r="HTL40" s="285"/>
      <c r="HTM40" s="283"/>
      <c r="HTN40" s="284"/>
      <c r="HTO40" s="284"/>
      <c r="HTP40" s="284"/>
      <c r="HTQ40" s="284"/>
      <c r="HTR40" s="284"/>
      <c r="HTS40" s="284"/>
      <c r="HTT40" s="284"/>
      <c r="HTU40" s="284"/>
      <c r="HTV40" s="284"/>
      <c r="HTW40" s="284"/>
      <c r="HTX40" s="284"/>
      <c r="HTY40" s="284"/>
      <c r="HTZ40" s="284"/>
      <c r="HUA40" s="285"/>
      <c r="HUB40" s="283"/>
      <c r="HUC40" s="284"/>
      <c r="HUD40" s="284"/>
      <c r="HUE40" s="284"/>
      <c r="HUF40" s="284"/>
      <c r="HUG40" s="284"/>
      <c r="HUH40" s="284"/>
      <c r="HUI40" s="284"/>
      <c r="HUJ40" s="284"/>
      <c r="HUK40" s="284"/>
      <c r="HUL40" s="284"/>
      <c r="HUM40" s="284"/>
      <c r="HUN40" s="284"/>
      <c r="HUO40" s="284"/>
      <c r="HUP40" s="285"/>
      <c r="HUQ40" s="283"/>
      <c r="HUR40" s="284"/>
      <c r="HUS40" s="284"/>
      <c r="HUT40" s="284"/>
      <c r="HUU40" s="284"/>
      <c r="HUV40" s="284"/>
      <c r="HUW40" s="284"/>
      <c r="HUX40" s="284"/>
      <c r="HUY40" s="284"/>
      <c r="HUZ40" s="284"/>
      <c r="HVA40" s="284"/>
      <c r="HVB40" s="284"/>
      <c r="HVC40" s="284"/>
      <c r="HVD40" s="284"/>
      <c r="HVE40" s="285"/>
      <c r="HVF40" s="283"/>
      <c r="HVG40" s="284"/>
      <c r="HVH40" s="284"/>
      <c r="HVI40" s="284"/>
      <c r="HVJ40" s="284"/>
      <c r="HVK40" s="284"/>
      <c r="HVL40" s="284"/>
      <c r="HVM40" s="284"/>
      <c r="HVN40" s="284"/>
      <c r="HVO40" s="284"/>
      <c r="HVP40" s="284"/>
      <c r="HVQ40" s="284"/>
      <c r="HVR40" s="284"/>
      <c r="HVS40" s="284"/>
      <c r="HVT40" s="285"/>
      <c r="HVU40" s="283"/>
      <c r="HVV40" s="284"/>
      <c r="HVW40" s="284"/>
      <c r="HVX40" s="284"/>
      <c r="HVY40" s="284"/>
      <c r="HVZ40" s="284"/>
      <c r="HWA40" s="284"/>
      <c r="HWB40" s="284"/>
      <c r="HWC40" s="284"/>
      <c r="HWD40" s="284"/>
      <c r="HWE40" s="284"/>
      <c r="HWF40" s="284"/>
      <c r="HWG40" s="284"/>
      <c r="HWH40" s="284"/>
      <c r="HWI40" s="285"/>
      <c r="HWJ40" s="283"/>
      <c r="HWK40" s="284"/>
      <c r="HWL40" s="284"/>
      <c r="HWM40" s="284"/>
      <c r="HWN40" s="284"/>
      <c r="HWO40" s="284"/>
      <c r="HWP40" s="284"/>
      <c r="HWQ40" s="284"/>
      <c r="HWR40" s="284"/>
      <c r="HWS40" s="284"/>
      <c r="HWT40" s="284"/>
      <c r="HWU40" s="284"/>
      <c r="HWV40" s="284"/>
      <c r="HWW40" s="284"/>
      <c r="HWX40" s="285"/>
      <c r="HWY40" s="283"/>
      <c r="HWZ40" s="284"/>
      <c r="HXA40" s="284"/>
      <c r="HXB40" s="284"/>
      <c r="HXC40" s="284"/>
      <c r="HXD40" s="284"/>
      <c r="HXE40" s="284"/>
      <c r="HXF40" s="284"/>
      <c r="HXG40" s="284"/>
      <c r="HXH40" s="284"/>
      <c r="HXI40" s="284"/>
      <c r="HXJ40" s="284"/>
      <c r="HXK40" s="284"/>
      <c r="HXL40" s="284"/>
      <c r="HXM40" s="285"/>
      <c r="HXN40" s="283"/>
      <c r="HXO40" s="284"/>
      <c r="HXP40" s="284"/>
      <c r="HXQ40" s="284"/>
      <c r="HXR40" s="284"/>
      <c r="HXS40" s="284"/>
      <c r="HXT40" s="284"/>
      <c r="HXU40" s="284"/>
      <c r="HXV40" s="284"/>
      <c r="HXW40" s="284"/>
      <c r="HXX40" s="284"/>
      <c r="HXY40" s="284"/>
      <c r="HXZ40" s="284"/>
      <c r="HYA40" s="284"/>
      <c r="HYB40" s="285"/>
      <c r="HYC40" s="283"/>
      <c r="HYD40" s="284"/>
      <c r="HYE40" s="284"/>
      <c r="HYF40" s="284"/>
      <c r="HYG40" s="284"/>
      <c r="HYH40" s="284"/>
      <c r="HYI40" s="284"/>
      <c r="HYJ40" s="284"/>
      <c r="HYK40" s="284"/>
      <c r="HYL40" s="284"/>
      <c r="HYM40" s="284"/>
      <c r="HYN40" s="284"/>
      <c r="HYO40" s="284"/>
      <c r="HYP40" s="284"/>
      <c r="HYQ40" s="285"/>
      <c r="HYR40" s="283"/>
      <c r="HYS40" s="284"/>
      <c r="HYT40" s="284"/>
      <c r="HYU40" s="284"/>
      <c r="HYV40" s="284"/>
      <c r="HYW40" s="284"/>
      <c r="HYX40" s="284"/>
      <c r="HYY40" s="284"/>
      <c r="HYZ40" s="284"/>
      <c r="HZA40" s="284"/>
      <c r="HZB40" s="284"/>
      <c r="HZC40" s="284"/>
      <c r="HZD40" s="284"/>
      <c r="HZE40" s="284"/>
      <c r="HZF40" s="285"/>
      <c r="HZG40" s="283"/>
      <c r="HZH40" s="284"/>
      <c r="HZI40" s="284"/>
      <c r="HZJ40" s="284"/>
      <c r="HZK40" s="284"/>
      <c r="HZL40" s="284"/>
      <c r="HZM40" s="284"/>
      <c r="HZN40" s="284"/>
      <c r="HZO40" s="284"/>
      <c r="HZP40" s="284"/>
      <c r="HZQ40" s="284"/>
      <c r="HZR40" s="284"/>
      <c r="HZS40" s="284"/>
      <c r="HZT40" s="284"/>
      <c r="HZU40" s="285"/>
      <c r="HZV40" s="283"/>
      <c r="HZW40" s="284"/>
      <c r="HZX40" s="284"/>
      <c r="HZY40" s="284"/>
      <c r="HZZ40" s="284"/>
      <c r="IAA40" s="284"/>
      <c r="IAB40" s="284"/>
      <c r="IAC40" s="284"/>
      <c r="IAD40" s="284"/>
      <c r="IAE40" s="284"/>
      <c r="IAF40" s="284"/>
      <c r="IAG40" s="284"/>
      <c r="IAH40" s="284"/>
      <c r="IAI40" s="284"/>
      <c r="IAJ40" s="285"/>
      <c r="IAK40" s="283"/>
      <c r="IAL40" s="284"/>
      <c r="IAM40" s="284"/>
      <c r="IAN40" s="284"/>
      <c r="IAO40" s="284"/>
      <c r="IAP40" s="284"/>
      <c r="IAQ40" s="284"/>
      <c r="IAR40" s="284"/>
      <c r="IAS40" s="284"/>
      <c r="IAT40" s="284"/>
      <c r="IAU40" s="284"/>
      <c r="IAV40" s="284"/>
      <c r="IAW40" s="284"/>
      <c r="IAX40" s="284"/>
      <c r="IAY40" s="285"/>
      <c r="IAZ40" s="283"/>
      <c r="IBA40" s="284"/>
      <c r="IBB40" s="284"/>
      <c r="IBC40" s="284"/>
      <c r="IBD40" s="284"/>
      <c r="IBE40" s="284"/>
      <c r="IBF40" s="284"/>
      <c r="IBG40" s="284"/>
      <c r="IBH40" s="284"/>
      <c r="IBI40" s="284"/>
      <c r="IBJ40" s="284"/>
      <c r="IBK40" s="284"/>
      <c r="IBL40" s="284"/>
      <c r="IBM40" s="284"/>
      <c r="IBN40" s="285"/>
      <c r="IBO40" s="283"/>
      <c r="IBP40" s="284"/>
      <c r="IBQ40" s="284"/>
      <c r="IBR40" s="284"/>
      <c r="IBS40" s="284"/>
      <c r="IBT40" s="284"/>
      <c r="IBU40" s="284"/>
      <c r="IBV40" s="284"/>
      <c r="IBW40" s="284"/>
      <c r="IBX40" s="284"/>
      <c r="IBY40" s="284"/>
      <c r="IBZ40" s="284"/>
      <c r="ICA40" s="284"/>
      <c r="ICB40" s="284"/>
      <c r="ICC40" s="285"/>
      <c r="ICD40" s="283"/>
      <c r="ICE40" s="284"/>
      <c r="ICF40" s="284"/>
      <c r="ICG40" s="284"/>
      <c r="ICH40" s="284"/>
      <c r="ICI40" s="284"/>
      <c r="ICJ40" s="284"/>
      <c r="ICK40" s="284"/>
      <c r="ICL40" s="284"/>
      <c r="ICM40" s="284"/>
      <c r="ICN40" s="284"/>
      <c r="ICO40" s="284"/>
      <c r="ICP40" s="284"/>
      <c r="ICQ40" s="284"/>
      <c r="ICR40" s="285"/>
      <c r="ICS40" s="283"/>
      <c r="ICT40" s="284"/>
      <c r="ICU40" s="284"/>
      <c r="ICV40" s="284"/>
      <c r="ICW40" s="284"/>
      <c r="ICX40" s="284"/>
      <c r="ICY40" s="284"/>
      <c r="ICZ40" s="284"/>
      <c r="IDA40" s="284"/>
      <c r="IDB40" s="284"/>
      <c r="IDC40" s="284"/>
      <c r="IDD40" s="284"/>
      <c r="IDE40" s="284"/>
      <c r="IDF40" s="284"/>
      <c r="IDG40" s="285"/>
      <c r="IDH40" s="283"/>
      <c r="IDI40" s="284"/>
      <c r="IDJ40" s="284"/>
      <c r="IDK40" s="284"/>
      <c r="IDL40" s="284"/>
      <c r="IDM40" s="284"/>
      <c r="IDN40" s="284"/>
      <c r="IDO40" s="284"/>
      <c r="IDP40" s="284"/>
      <c r="IDQ40" s="284"/>
      <c r="IDR40" s="284"/>
      <c r="IDS40" s="284"/>
      <c r="IDT40" s="284"/>
      <c r="IDU40" s="284"/>
      <c r="IDV40" s="285"/>
      <c r="IDW40" s="283"/>
      <c r="IDX40" s="284"/>
      <c r="IDY40" s="284"/>
      <c r="IDZ40" s="284"/>
      <c r="IEA40" s="284"/>
      <c r="IEB40" s="284"/>
      <c r="IEC40" s="284"/>
      <c r="IED40" s="284"/>
      <c r="IEE40" s="284"/>
      <c r="IEF40" s="284"/>
      <c r="IEG40" s="284"/>
      <c r="IEH40" s="284"/>
      <c r="IEI40" s="284"/>
      <c r="IEJ40" s="284"/>
      <c r="IEK40" s="285"/>
      <c r="IEL40" s="283"/>
      <c r="IEM40" s="284"/>
      <c r="IEN40" s="284"/>
      <c r="IEO40" s="284"/>
      <c r="IEP40" s="284"/>
      <c r="IEQ40" s="284"/>
      <c r="IER40" s="284"/>
      <c r="IES40" s="284"/>
      <c r="IET40" s="284"/>
      <c r="IEU40" s="284"/>
      <c r="IEV40" s="284"/>
      <c r="IEW40" s="284"/>
      <c r="IEX40" s="284"/>
      <c r="IEY40" s="284"/>
      <c r="IEZ40" s="285"/>
      <c r="IFA40" s="283"/>
      <c r="IFB40" s="284"/>
      <c r="IFC40" s="284"/>
      <c r="IFD40" s="284"/>
      <c r="IFE40" s="284"/>
      <c r="IFF40" s="284"/>
      <c r="IFG40" s="284"/>
      <c r="IFH40" s="284"/>
      <c r="IFI40" s="284"/>
      <c r="IFJ40" s="284"/>
      <c r="IFK40" s="284"/>
      <c r="IFL40" s="284"/>
      <c r="IFM40" s="284"/>
      <c r="IFN40" s="284"/>
      <c r="IFO40" s="285"/>
      <c r="IFP40" s="283"/>
      <c r="IFQ40" s="284"/>
      <c r="IFR40" s="284"/>
      <c r="IFS40" s="284"/>
      <c r="IFT40" s="284"/>
      <c r="IFU40" s="284"/>
      <c r="IFV40" s="284"/>
      <c r="IFW40" s="284"/>
      <c r="IFX40" s="284"/>
      <c r="IFY40" s="284"/>
      <c r="IFZ40" s="284"/>
      <c r="IGA40" s="284"/>
      <c r="IGB40" s="284"/>
      <c r="IGC40" s="284"/>
      <c r="IGD40" s="285"/>
      <c r="IGE40" s="283"/>
      <c r="IGF40" s="284"/>
      <c r="IGG40" s="284"/>
      <c r="IGH40" s="284"/>
      <c r="IGI40" s="284"/>
      <c r="IGJ40" s="284"/>
      <c r="IGK40" s="284"/>
      <c r="IGL40" s="284"/>
      <c r="IGM40" s="284"/>
      <c r="IGN40" s="284"/>
      <c r="IGO40" s="284"/>
      <c r="IGP40" s="284"/>
      <c r="IGQ40" s="284"/>
      <c r="IGR40" s="284"/>
      <c r="IGS40" s="285"/>
      <c r="IGT40" s="283"/>
      <c r="IGU40" s="284"/>
      <c r="IGV40" s="284"/>
      <c r="IGW40" s="284"/>
      <c r="IGX40" s="284"/>
      <c r="IGY40" s="284"/>
      <c r="IGZ40" s="284"/>
      <c r="IHA40" s="284"/>
      <c r="IHB40" s="284"/>
      <c r="IHC40" s="284"/>
      <c r="IHD40" s="284"/>
      <c r="IHE40" s="284"/>
      <c r="IHF40" s="284"/>
      <c r="IHG40" s="284"/>
      <c r="IHH40" s="285"/>
      <c r="IHI40" s="283"/>
      <c r="IHJ40" s="284"/>
      <c r="IHK40" s="284"/>
      <c r="IHL40" s="284"/>
      <c r="IHM40" s="284"/>
      <c r="IHN40" s="284"/>
      <c r="IHO40" s="284"/>
      <c r="IHP40" s="284"/>
      <c r="IHQ40" s="284"/>
      <c r="IHR40" s="284"/>
      <c r="IHS40" s="284"/>
      <c r="IHT40" s="284"/>
      <c r="IHU40" s="284"/>
      <c r="IHV40" s="284"/>
      <c r="IHW40" s="285"/>
      <c r="IHX40" s="283"/>
      <c r="IHY40" s="284"/>
      <c r="IHZ40" s="284"/>
      <c r="IIA40" s="284"/>
      <c r="IIB40" s="284"/>
      <c r="IIC40" s="284"/>
      <c r="IID40" s="284"/>
      <c r="IIE40" s="284"/>
      <c r="IIF40" s="284"/>
      <c r="IIG40" s="284"/>
      <c r="IIH40" s="284"/>
      <c r="III40" s="284"/>
      <c r="IIJ40" s="284"/>
      <c r="IIK40" s="284"/>
      <c r="IIL40" s="285"/>
      <c r="IIM40" s="283"/>
      <c r="IIN40" s="284"/>
      <c r="IIO40" s="284"/>
      <c r="IIP40" s="284"/>
      <c r="IIQ40" s="284"/>
      <c r="IIR40" s="284"/>
      <c r="IIS40" s="284"/>
      <c r="IIT40" s="284"/>
      <c r="IIU40" s="284"/>
      <c r="IIV40" s="284"/>
      <c r="IIW40" s="284"/>
      <c r="IIX40" s="284"/>
      <c r="IIY40" s="284"/>
      <c r="IIZ40" s="284"/>
      <c r="IJA40" s="285"/>
      <c r="IJB40" s="283"/>
      <c r="IJC40" s="284"/>
      <c r="IJD40" s="284"/>
      <c r="IJE40" s="284"/>
      <c r="IJF40" s="284"/>
      <c r="IJG40" s="284"/>
      <c r="IJH40" s="284"/>
      <c r="IJI40" s="284"/>
      <c r="IJJ40" s="284"/>
      <c r="IJK40" s="284"/>
      <c r="IJL40" s="284"/>
      <c r="IJM40" s="284"/>
      <c r="IJN40" s="284"/>
      <c r="IJO40" s="284"/>
      <c r="IJP40" s="285"/>
      <c r="IJQ40" s="283"/>
      <c r="IJR40" s="284"/>
      <c r="IJS40" s="284"/>
      <c r="IJT40" s="284"/>
      <c r="IJU40" s="284"/>
      <c r="IJV40" s="284"/>
      <c r="IJW40" s="284"/>
      <c r="IJX40" s="284"/>
      <c r="IJY40" s="284"/>
      <c r="IJZ40" s="284"/>
      <c r="IKA40" s="284"/>
      <c r="IKB40" s="284"/>
      <c r="IKC40" s="284"/>
      <c r="IKD40" s="284"/>
      <c r="IKE40" s="285"/>
      <c r="IKF40" s="283"/>
      <c r="IKG40" s="284"/>
      <c r="IKH40" s="284"/>
      <c r="IKI40" s="284"/>
      <c r="IKJ40" s="284"/>
      <c r="IKK40" s="284"/>
      <c r="IKL40" s="284"/>
      <c r="IKM40" s="284"/>
      <c r="IKN40" s="284"/>
      <c r="IKO40" s="284"/>
      <c r="IKP40" s="284"/>
      <c r="IKQ40" s="284"/>
      <c r="IKR40" s="284"/>
      <c r="IKS40" s="284"/>
      <c r="IKT40" s="285"/>
      <c r="IKU40" s="283"/>
      <c r="IKV40" s="284"/>
      <c r="IKW40" s="284"/>
      <c r="IKX40" s="284"/>
      <c r="IKY40" s="284"/>
      <c r="IKZ40" s="284"/>
      <c r="ILA40" s="284"/>
      <c r="ILB40" s="284"/>
      <c r="ILC40" s="284"/>
      <c r="ILD40" s="284"/>
      <c r="ILE40" s="284"/>
      <c r="ILF40" s="284"/>
      <c r="ILG40" s="284"/>
      <c r="ILH40" s="284"/>
      <c r="ILI40" s="285"/>
      <c r="ILJ40" s="283"/>
      <c r="ILK40" s="284"/>
      <c r="ILL40" s="284"/>
      <c r="ILM40" s="284"/>
      <c r="ILN40" s="284"/>
      <c r="ILO40" s="284"/>
      <c r="ILP40" s="284"/>
      <c r="ILQ40" s="284"/>
      <c r="ILR40" s="284"/>
      <c r="ILS40" s="284"/>
      <c r="ILT40" s="284"/>
      <c r="ILU40" s="284"/>
      <c r="ILV40" s="284"/>
      <c r="ILW40" s="284"/>
      <c r="ILX40" s="285"/>
      <c r="ILY40" s="283"/>
      <c r="ILZ40" s="284"/>
      <c r="IMA40" s="284"/>
      <c r="IMB40" s="284"/>
      <c r="IMC40" s="284"/>
      <c r="IMD40" s="284"/>
      <c r="IME40" s="284"/>
      <c r="IMF40" s="284"/>
      <c r="IMG40" s="284"/>
      <c r="IMH40" s="284"/>
      <c r="IMI40" s="284"/>
      <c r="IMJ40" s="284"/>
      <c r="IMK40" s="284"/>
      <c r="IML40" s="284"/>
      <c r="IMM40" s="285"/>
      <c r="IMN40" s="283"/>
      <c r="IMO40" s="284"/>
      <c r="IMP40" s="284"/>
      <c r="IMQ40" s="284"/>
      <c r="IMR40" s="284"/>
      <c r="IMS40" s="284"/>
      <c r="IMT40" s="284"/>
      <c r="IMU40" s="284"/>
      <c r="IMV40" s="284"/>
      <c r="IMW40" s="284"/>
      <c r="IMX40" s="284"/>
      <c r="IMY40" s="284"/>
      <c r="IMZ40" s="284"/>
      <c r="INA40" s="284"/>
      <c r="INB40" s="285"/>
      <c r="INC40" s="283"/>
      <c r="IND40" s="284"/>
      <c r="INE40" s="284"/>
      <c r="INF40" s="284"/>
      <c r="ING40" s="284"/>
      <c r="INH40" s="284"/>
      <c r="INI40" s="284"/>
      <c r="INJ40" s="284"/>
      <c r="INK40" s="284"/>
      <c r="INL40" s="284"/>
      <c r="INM40" s="284"/>
      <c r="INN40" s="284"/>
      <c r="INO40" s="284"/>
      <c r="INP40" s="284"/>
      <c r="INQ40" s="285"/>
      <c r="INR40" s="283"/>
      <c r="INS40" s="284"/>
      <c r="INT40" s="284"/>
      <c r="INU40" s="284"/>
      <c r="INV40" s="284"/>
      <c r="INW40" s="284"/>
      <c r="INX40" s="284"/>
      <c r="INY40" s="284"/>
      <c r="INZ40" s="284"/>
      <c r="IOA40" s="284"/>
      <c r="IOB40" s="284"/>
      <c r="IOC40" s="284"/>
      <c r="IOD40" s="284"/>
      <c r="IOE40" s="284"/>
      <c r="IOF40" s="285"/>
      <c r="IOG40" s="283"/>
      <c r="IOH40" s="284"/>
      <c r="IOI40" s="284"/>
      <c r="IOJ40" s="284"/>
      <c r="IOK40" s="284"/>
      <c r="IOL40" s="284"/>
      <c r="IOM40" s="284"/>
      <c r="ION40" s="284"/>
      <c r="IOO40" s="284"/>
      <c r="IOP40" s="284"/>
      <c r="IOQ40" s="284"/>
      <c r="IOR40" s="284"/>
      <c r="IOS40" s="284"/>
      <c r="IOT40" s="284"/>
      <c r="IOU40" s="285"/>
      <c r="IOV40" s="283"/>
      <c r="IOW40" s="284"/>
      <c r="IOX40" s="284"/>
      <c r="IOY40" s="284"/>
      <c r="IOZ40" s="284"/>
      <c r="IPA40" s="284"/>
      <c r="IPB40" s="284"/>
      <c r="IPC40" s="284"/>
      <c r="IPD40" s="284"/>
      <c r="IPE40" s="284"/>
      <c r="IPF40" s="284"/>
      <c r="IPG40" s="284"/>
      <c r="IPH40" s="284"/>
      <c r="IPI40" s="284"/>
      <c r="IPJ40" s="285"/>
      <c r="IPK40" s="283"/>
      <c r="IPL40" s="284"/>
      <c r="IPM40" s="284"/>
      <c r="IPN40" s="284"/>
      <c r="IPO40" s="284"/>
      <c r="IPP40" s="284"/>
      <c r="IPQ40" s="284"/>
      <c r="IPR40" s="284"/>
      <c r="IPS40" s="284"/>
      <c r="IPT40" s="284"/>
      <c r="IPU40" s="284"/>
      <c r="IPV40" s="284"/>
      <c r="IPW40" s="284"/>
      <c r="IPX40" s="284"/>
      <c r="IPY40" s="285"/>
      <c r="IPZ40" s="283"/>
      <c r="IQA40" s="284"/>
      <c r="IQB40" s="284"/>
      <c r="IQC40" s="284"/>
      <c r="IQD40" s="284"/>
      <c r="IQE40" s="284"/>
      <c r="IQF40" s="284"/>
      <c r="IQG40" s="284"/>
      <c r="IQH40" s="284"/>
      <c r="IQI40" s="284"/>
      <c r="IQJ40" s="284"/>
      <c r="IQK40" s="284"/>
      <c r="IQL40" s="284"/>
      <c r="IQM40" s="284"/>
      <c r="IQN40" s="285"/>
      <c r="IQO40" s="283"/>
      <c r="IQP40" s="284"/>
      <c r="IQQ40" s="284"/>
      <c r="IQR40" s="284"/>
      <c r="IQS40" s="284"/>
      <c r="IQT40" s="284"/>
      <c r="IQU40" s="284"/>
      <c r="IQV40" s="284"/>
      <c r="IQW40" s="284"/>
      <c r="IQX40" s="284"/>
      <c r="IQY40" s="284"/>
      <c r="IQZ40" s="284"/>
      <c r="IRA40" s="284"/>
      <c r="IRB40" s="284"/>
      <c r="IRC40" s="285"/>
      <c r="IRD40" s="283"/>
      <c r="IRE40" s="284"/>
      <c r="IRF40" s="284"/>
      <c r="IRG40" s="284"/>
      <c r="IRH40" s="284"/>
      <c r="IRI40" s="284"/>
      <c r="IRJ40" s="284"/>
      <c r="IRK40" s="284"/>
      <c r="IRL40" s="284"/>
      <c r="IRM40" s="284"/>
      <c r="IRN40" s="284"/>
      <c r="IRO40" s="284"/>
      <c r="IRP40" s="284"/>
      <c r="IRQ40" s="284"/>
      <c r="IRR40" s="285"/>
      <c r="IRS40" s="283"/>
      <c r="IRT40" s="284"/>
      <c r="IRU40" s="284"/>
      <c r="IRV40" s="284"/>
      <c r="IRW40" s="284"/>
      <c r="IRX40" s="284"/>
      <c r="IRY40" s="284"/>
      <c r="IRZ40" s="284"/>
      <c r="ISA40" s="284"/>
      <c r="ISB40" s="284"/>
      <c r="ISC40" s="284"/>
      <c r="ISD40" s="284"/>
      <c r="ISE40" s="284"/>
      <c r="ISF40" s="284"/>
      <c r="ISG40" s="285"/>
      <c r="ISH40" s="283"/>
      <c r="ISI40" s="284"/>
      <c r="ISJ40" s="284"/>
      <c r="ISK40" s="284"/>
      <c r="ISL40" s="284"/>
      <c r="ISM40" s="284"/>
      <c r="ISN40" s="284"/>
      <c r="ISO40" s="284"/>
      <c r="ISP40" s="284"/>
      <c r="ISQ40" s="284"/>
      <c r="ISR40" s="284"/>
      <c r="ISS40" s="284"/>
      <c r="IST40" s="284"/>
      <c r="ISU40" s="284"/>
      <c r="ISV40" s="285"/>
      <c r="ISW40" s="283"/>
      <c r="ISX40" s="284"/>
      <c r="ISY40" s="284"/>
      <c r="ISZ40" s="284"/>
      <c r="ITA40" s="284"/>
      <c r="ITB40" s="284"/>
      <c r="ITC40" s="284"/>
      <c r="ITD40" s="284"/>
      <c r="ITE40" s="284"/>
      <c r="ITF40" s="284"/>
      <c r="ITG40" s="284"/>
      <c r="ITH40" s="284"/>
      <c r="ITI40" s="284"/>
      <c r="ITJ40" s="284"/>
      <c r="ITK40" s="285"/>
      <c r="ITL40" s="283"/>
      <c r="ITM40" s="284"/>
      <c r="ITN40" s="284"/>
      <c r="ITO40" s="284"/>
      <c r="ITP40" s="284"/>
      <c r="ITQ40" s="284"/>
      <c r="ITR40" s="284"/>
      <c r="ITS40" s="284"/>
      <c r="ITT40" s="284"/>
      <c r="ITU40" s="284"/>
      <c r="ITV40" s="284"/>
      <c r="ITW40" s="284"/>
      <c r="ITX40" s="284"/>
      <c r="ITY40" s="284"/>
      <c r="ITZ40" s="285"/>
      <c r="IUA40" s="283"/>
      <c r="IUB40" s="284"/>
      <c r="IUC40" s="284"/>
      <c r="IUD40" s="284"/>
      <c r="IUE40" s="284"/>
      <c r="IUF40" s="284"/>
      <c r="IUG40" s="284"/>
      <c r="IUH40" s="284"/>
      <c r="IUI40" s="284"/>
      <c r="IUJ40" s="284"/>
      <c r="IUK40" s="284"/>
      <c r="IUL40" s="284"/>
      <c r="IUM40" s="284"/>
      <c r="IUN40" s="284"/>
      <c r="IUO40" s="285"/>
      <c r="IUP40" s="283"/>
      <c r="IUQ40" s="284"/>
      <c r="IUR40" s="284"/>
      <c r="IUS40" s="284"/>
      <c r="IUT40" s="284"/>
      <c r="IUU40" s="284"/>
      <c r="IUV40" s="284"/>
      <c r="IUW40" s="284"/>
      <c r="IUX40" s="284"/>
      <c r="IUY40" s="284"/>
      <c r="IUZ40" s="284"/>
      <c r="IVA40" s="284"/>
      <c r="IVB40" s="284"/>
      <c r="IVC40" s="284"/>
      <c r="IVD40" s="285"/>
      <c r="IVE40" s="283"/>
      <c r="IVF40" s="284"/>
      <c r="IVG40" s="284"/>
      <c r="IVH40" s="284"/>
      <c r="IVI40" s="284"/>
      <c r="IVJ40" s="284"/>
      <c r="IVK40" s="284"/>
      <c r="IVL40" s="284"/>
      <c r="IVM40" s="284"/>
      <c r="IVN40" s="284"/>
      <c r="IVO40" s="284"/>
      <c r="IVP40" s="284"/>
      <c r="IVQ40" s="284"/>
      <c r="IVR40" s="284"/>
      <c r="IVS40" s="285"/>
      <c r="IVT40" s="283"/>
      <c r="IVU40" s="284"/>
      <c r="IVV40" s="284"/>
      <c r="IVW40" s="284"/>
      <c r="IVX40" s="284"/>
      <c r="IVY40" s="284"/>
      <c r="IVZ40" s="284"/>
      <c r="IWA40" s="284"/>
      <c r="IWB40" s="284"/>
      <c r="IWC40" s="284"/>
      <c r="IWD40" s="284"/>
      <c r="IWE40" s="284"/>
      <c r="IWF40" s="284"/>
      <c r="IWG40" s="284"/>
      <c r="IWH40" s="285"/>
      <c r="IWI40" s="283"/>
      <c r="IWJ40" s="284"/>
      <c r="IWK40" s="284"/>
      <c r="IWL40" s="284"/>
      <c r="IWM40" s="284"/>
      <c r="IWN40" s="284"/>
      <c r="IWO40" s="284"/>
      <c r="IWP40" s="284"/>
      <c r="IWQ40" s="284"/>
      <c r="IWR40" s="284"/>
      <c r="IWS40" s="284"/>
      <c r="IWT40" s="284"/>
      <c r="IWU40" s="284"/>
      <c r="IWV40" s="284"/>
      <c r="IWW40" s="285"/>
      <c r="IWX40" s="283"/>
      <c r="IWY40" s="284"/>
      <c r="IWZ40" s="284"/>
      <c r="IXA40" s="284"/>
      <c r="IXB40" s="284"/>
      <c r="IXC40" s="284"/>
      <c r="IXD40" s="284"/>
      <c r="IXE40" s="284"/>
      <c r="IXF40" s="284"/>
      <c r="IXG40" s="284"/>
      <c r="IXH40" s="284"/>
      <c r="IXI40" s="284"/>
      <c r="IXJ40" s="284"/>
      <c r="IXK40" s="284"/>
      <c r="IXL40" s="285"/>
      <c r="IXM40" s="283"/>
      <c r="IXN40" s="284"/>
      <c r="IXO40" s="284"/>
      <c r="IXP40" s="284"/>
      <c r="IXQ40" s="284"/>
      <c r="IXR40" s="284"/>
      <c r="IXS40" s="284"/>
      <c r="IXT40" s="284"/>
      <c r="IXU40" s="284"/>
      <c r="IXV40" s="284"/>
      <c r="IXW40" s="284"/>
      <c r="IXX40" s="284"/>
      <c r="IXY40" s="284"/>
      <c r="IXZ40" s="284"/>
      <c r="IYA40" s="285"/>
      <c r="IYB40" s="283"/>
      <c r="IYC40" s="284"/>
      <c r="IYD40" s="284"/>
      <c r="IYE40" s="284"/>
      <c r="IYF40" s="284"/>
      <c r="IYG40" s="284"/>
      <c r="IYH40" s="284"/>
      <c r="IYI40" s="284"/>
      <c r="IYJ40" s="284"/>
      <c r="IYK40" s="284"/>
      <c r="IYL40" s="284"/>
      <c r="IYM40" s="284"/>
      <c r="IYN40" s="284"/>
      <c r="IYO40" s="284"/>
      <c r="IYP40" s="285"/>
      <c r="IYQ40" s="283"/>
      <c r="IYR40" s="284"/>
      <c r="IYS40" s="284"/>
      <c r="IYT40" s="284"/>
      <c r="IYU40" s="284"/>
      <c r="IYV40" s="284"/>
      <c r="IYW40" s="284"/>
      <c r="IYX40" s="284"/>
      <c r="IYY40" s="284"/>
      <c r="IYZ40" s="284"/>
      <c r="IZA40" s="284"/>
      <c r="IZB40" s="284"/>
      <c r="IZC40" s="284"/>
      <c r="IZD40" s="284"/>
      <c r="IZE40" s="285"/>
      <c r="IZF40" s="283"/>
      <c r="IZG40" s="284"/>
      <c r="IZH40" s="284"/>
      <c r="IZI40" s="284"/>
      <c r="IZJ40" s="284"/>
      <c r="IZK40" s="284"/>
      <c r="IZL40" s="284"/>
      <c r="IZM40" s="284"/>
      <c r="IZN40" s="284"/>
      <c r="IZO40" s="284"/>
      <c r="IZP40" s="284"/>
      <c r="IZQ40" s="284"/>
      <c r="IZR40" s="284"/>
      <c r="IZS40" s="284"/>
      <c r="IZT40" s="285"/>
      <c r="IZU40" s="283"/>
      <c r="IZV40" s="284"/>
      <c r="IZW40" s="284"/>
      <c r="IZX40" s="284"/>
      <c r="IZY40" s="284"/>
      <c r="IZZ40" s="284"/>
      <c r="JAA40" s="284"/>
      <c r="JAB40" s="284"/>
      <c r="JAC40" s="284"/>
      <c r="JAD40" s="284"/>
      <c r="JAE40" s="284"/>
      <c r="JAF40" s="284"/>
      <c r="JAG40" s="284"/>
      <c r="JAH40" s="284"/>
      <c r="JAI40" s="285"/>
      <c r="JAJ40" s="283"/>
      <c r="JAK40" s="284"/>
      <c r="JAL40" s="284"/>
      <c r="JAM40" s="284"/>
      <c r="JAN40" s="284"/>
      <c r="JAO40" s="284"/>
      <c r="JAP40" s="284"/>
      <c r="JAQ40" s="284"/>
      <c r="JAR40" s="284"/>
      <c r="JAS40" s="284"/>
      <c r="JAT40" s="284"/>
      <c r="JAU40" s="284"/>
      <c r="JAV40" s="284"/>
      <c r="JAW40" s="284"/>
      <c r="JAX40" s="285"/>
      <c r="JAY40" s="283"/>
      <c r="JAZ40" s="284"/>
      <c r="JBA40" s="284"/>
      <c r="JBB40" s="284"/>
      <c r="JBC40" s="284"/>
      <c r="JBD40" s="284"/>
      <c r="JBE40" s="284"/>
      <c r="JBF40" s="284"/>
      <c r="JBG40" s="284"/>
      <c r="JBH40" s="284"/>
      <c r="JBI40" s="284"/>
      <c r="JBJ40" s="284"/>
      <c r="JBK40" s="284"/>
      <c r="JBL40" s="284"/>
      <c r="JBM40" s="285"/>
      <c r="JBN40" s="283"/>
      <c r="JBO40" s="284"/>
      <c r="JBP40" s="284"/>
      <c r="JBQ40" s="284"/>
      <c r="JBR40" s="284"/>
      <c r="JBS40" s="284"/>
      <c r="JBT40" s="284"/>
      <c r="JBU40" s="284"/>
      <c r="JBV40" s="284"/>
      <c r="JBW40" s="284"/>
      <c r="JBX40" s="284"/>
      <c r="JBY40" s="284"/>
      <c r="JBZ40" s="284"/>
      <c r="JCA40" s="284"/>
      <c r="JCB40" s="285"/>
      <c r="JCC40" s="283"/>
      <c r="JCD40" s="284"/>
      <c r="JCE40" s="284"/>
      <c r="JCF40" s="284"/>
      <c r="JCG40" s="284"/>
      <c r="JCH40" s="284"/>
      <c r="JCI40" s="284"/>
      <c r="JCJ40" s="284"/>
      <c r="JCK40" s="284"/>
      <c r="JCL40" s="284"/>
      <c r="JCM40" s="284"/>
      <c r="JCN40" s="284"/>
      <c r="JCO40" s="284"/>
      <c r="JCP40" s="284"/>
      <c r="JCQ40" s="285"/>
      <c r="JCR40" s="283"/>
      <c r="JCS40" s="284"/>
      <c r="JCT40" s="284"/>
      <c r="JCU40" s="284"/>
      <c r="JCV40" s="284"/>
      <c r="JCW40" s="284"/>
      <c r="JCX40" s="284"/>
      <c r="JCY40" s="284"/>
      <c r="JCZ40" s="284"/>
      <c r="JDA40" s="284"/>
      <c r="JDB40" s="284"/>
      <c r="JDC40" s="284"/>
      <c r="JDD40" s="284"/>
      <c r="JDE40" s="284"/>
      <c r="JDF40" s="285"/>
      <c r="JDG40" s="283"/>
      <c r="JDH40" s="284"/>
      <c r="JDI40" s="284"/>
      <c r="JDJ40" s="284"/>
      <c r="JDK40" s="284"/>
      <c r="JDL40" s="284"/>
      <c r="JDM40" s="284"/>
      <c r="JDN40" s="284"/>
      <c r="JDO40" s="284"/>
      <c r="JDP40" s="284"/>
      <c r="JDQ40" s="284"/>
      <c r="JDR40" s="284"/>
      <c r="JDS40" s="284"/>
      <c r="JDT40" s="284"/>
      <c r="JDU40" s="285"/>
      <c r="JDV40" s="283"/>
      <c r="JDW40" s="284"/>
      <c r="JDX40" s="284"/>
      <c r="JDY40" s="284"/>
      <c r="JDZ40" s="284"/>
      <c r="JEA40" s="284"/>
      <c r="JEB40" s="284"/>
      <c r="JEC40" s="284"/>
      <c r="JED40" s="284"/>
      <c r="JEE40" s="284"/>
      <c r="JEF40" s="284"/>
      <c r="JEG40" s="284"/>
      <c r="JEH40" s="284"/>
      <c r="JEI40" s="284"/>
      <c r="JEJ40" s="285"/>
      <c r="JEK40" s="283"/>
      <c r="JEL40" s="284"/>
      <c r="JEM40" s="284"/>
      <c r="JEN40" s="284"/>
      <c r="JEO40" s="284"/>
      <c r="JEP40" s="284"/>
      <c r="JEQ40" s="284"/>
      <c r="JER40" s="284"/>
      <c r="JES40" s="284"/>
      <c r="JET40" s="284"/>
      <c r="JEU40" s="284"/>
      <c r="JEV40" s="284"/>
      <c r="JEW40" s="284"/>
      <c r="JEX40" s="284"/>
      <c r="JEY40" s="285"/>
      <c r="JEZ40" s="283"/>
      <c r="JFA40" s="284"/>
      <c r="JFB40" s="284"/>
      <c r="JFC40" s="284"/>
      <c r="JFD40" s="284"/>
      <c r="JFE40" s="284"/>
      <c r="JFF40" s="284"/>
      <c r="JFG40" s="284"/>
      <c r="JFH40" s="284"/>
      <c r="JFI40" s="284"/>
      <c r="JFJ40" s="284"/>
      <c r="JFK40" s="284"/>
      <c r="JFL40" s="284"/>
      <c r="JFM40" s="284"/>
      <c r="JFN40" s="285"/>
      <c r="JFO40" s="283"/>
      <c r="JFP40" s="284"/>
      <c r="JFQ40" s="284"/>
      <c r="JFR40" s="284"/>
      <c r="JFS40" s="284"/>
      <c r="JFT40" s="284"/>
      <c r="JFU40" s="284"/>
      <c r="JFV40" s="284"/>
      <c r="JFW40" s="284"/>
      <c r="JFX40" s="284"/>
      <c r="JFY40" s="284"/>
      <c r="JFZ40" s="284"/>
      <c r="JGA40" s="284"/>
      <c r="JGB40" s="284"/>
      <c r="JGC40" s="285"/>
      <c r="JGD40" s="283"/>
      <c r="JGE40" s="284"/>
      <c r="JGF40" s="284"/>
      <c r="JGG40" s="284"/>
      <c r="JGH40" s="284"/>
      <c r="JGI40" s="284"/>
      <c r="JGJ40" s="284"/>
      <c r="JGK40" s="284"/>
      <c r="JGL40" s="284"/>
      <c r="JGM40" s="284"/>
      <c r="JGN40" s="284"/>
      <c r="JGO40" s="284"/>
      <c r="JGP40" s="284"/>
      <c r="JGQ40" s="284"/>
      <c r="JGR40" s="285"/>
      <c r="JGS40" s="283"/>
      <c r="JGT40" s="284"/>
      <c r="JGU40" s="284"/>
      <c r="JGV40" s="284"/>
      <c r="JGW40" s="284"/>
      <c r="JGX40" s="284"/>
      <c r="JGY40" s="284"/>
      <c r="JGZ40" s="284"/>
      <c r="JHA40" s="284"/>
      <c r="JHB40" s="284"/>
      <c r="JHC40" s="284"/>
      <c r="JHD40" s="284"/>
      <c r="JHE40" s="284"/>
      <c r="JHF40" s="284"/>
      <c r="JHG40" s="285"/>
      <c r="JHH40" s="283"/>
      <c r="JHI40" s="284"/>
      <c r="JHJ40" s="284"/>
      <c r="JHK40" s="284"/>
      <c r="JHL40" s="284"/>
      <c r="JHM40" s="284"/>
      <c r="JHN40" s="284"/>
      <c r="JHO40" s="284"/>
      <c r="JHP40" s="284"/>
      <c r="JHQ40" s="284"/>
      <c r="JHR40" s="284"/>
      <c r="JHS40" s="284"/>
      <c r="JHT40" s="284"/>
      <c r="JHU40" s="284"/>
      <c r="JHV40" s="285"/>
      <c r="JHW40" s="283"/>
      <c r="JHX40" s="284"/>
      <c r="JHY40" s="284"/>
      <c r="JHZ40" s="284"/>
      <c r="JIA40" s="284"/>
      <c r="JIB40" s="284"/>
      <c r="JIC40" s="284"/>
      <c r="JID40" s="284"/>
      <c r="JIE40" s="284"/>
      <c r="JIF40" s="284"/>
      <c r="JIG40" s="284"/>
      <c r="JIH40" s="284"/>
      <c r="JII40" s="284"/>
      <c r="JIJ40" s="284"/>
      <c r="JIK40" s="285"/>
      <c r="JIL40" s="283"/>
      <c r="JIM40" s="284"/>
      <c r="JIN40" s="284"/>
      <c r="JIO40" s="284"/>
      <c r="JIP40" s="284"/>
      <c r="JIQ40" s="284"/>
      <c r="JIR40" s="284"/>
      <c r="JIS40" s="284"/>
      <c r="JIT40" s="284"/>
      <c r="JIU40" s="284"/>
      <c r="JIV40" s="284"/>
      <c r="JIW40" s="284"/>
      <c r="JIX40" s="284"/>
      <c r="JIY40" s="284"/>
      <c r="JIZ40" s="285"/>
      <c r="JJA40" s="283"/>
      <c r="JJB40" s="284"/>
      <c r="JJC40" s="284"/>
      <c r="JJD40" s="284"/>
      <c r="JJE40" s="284"/>
      <c r="JJF40" s="284"/>
      <c r="JJG40" s="284"/>
      <c r="JJH40" s="284"/>
      <c r="JJI40" s="284"/>
      <c r="JJJ40" s="284"/>
      <c r="JJK40" s="284"/>
      <c r="JJL40" s="284"/>
      <c r="JJM40" s="284"/>
      <c r="JJN40" s="284"/>
      <c r="JJO40" s="285"/>
      <c r="JJP40" s="283"/>
      <c r="JJQ40" s="284"/>
      <c r="JJR40" s="284"/>
      <c r="JJS40" s="284"/>
      <c r="JJT40" s="284"/>
      <c r="JJU40" s="284"/>
      <c r="JJV40" s="284"/>
      <c r="JJW40" s="284"/>
      <c r="JJX40" s="284"/>
      <c r="JJY40" s="284"/>
      <c r="JJZ40" s="284"/>
      <c r="JKA40" s="284"/>
      <c r="JKB40" s="284"/>
      <c r="JKC40" s="284"/>
      <c r="JKD40" s="285"/>
      <c r="JKE40" s="283"/>
      <c r="JKF40" s="284"/>
      <c r="JKG40" s="284"/>
      <c r="JKH40" s="284"/>
      <c r="JKI40" s="284"/>
      <c r="JKJ40" s="284"/>
      <c r="JKK40" s="284"/>
      <c r="JKL40" s="284"/>
      <c r="JKM40" s="284"/>
      <c r="JKN40" s="284"/>
      <c r="JKO40" s="284"/>
      <c r="JKP40" s="284"/>
      <c r="JKQ40" s="284"/>
      <c r="JKR40" s="284"/>
      <c r="JKS40" s="285"/>
      <c r="JKT40" s="283"/>
      <c r="JKU40" s="284"/>
      <c r="JKV40" s="284"/>
      <c r="JKW40" s="284"/>
      <c r="JKX40" s="284"/>
      <c r="JKY40" s="284"/>
      <c r="JKZ40" s="284"/>
      <c r="JLA40" s="284"/>
      <c r="JLB40" s="284"/>
      <c r="JLC40" s="284"/>
      <c r="JLD40" s="284"/>
      <c r="JLE40" s="284"/>
      <c r="JLF40" s="284"/>
      <c r="JLG40" s="284"/>
      <c r="JLH40" s="285"/>
      <c r="JLI40" s="283"/>
      <c r="JLJ40" s="284"/>
      <c r="JLK40" s="284"/>
      <c r="JLL40" s="284"/>
      <c r="JLM40" s="284"/>
      <c r="JLN40" s="284"/>
      <c r="JLO40" s="284"/>
      <c r="JLP40" s="284"/>
      <c r="JLQ40" s="284"/>
      <c r="JLR40" s="284"/>
      <c r="JLS40" s="284"/>
      <c r="JLT40" s="284"/>
      <c r="JLU40" s="284"/>
      <c r="JLV40" s="284"/>
      <c r="JLW40" s="285"/>
      <c r="JLX40" s="283"/>
      <c r="JLY40" s="284"/>
      <c r="JLZ40" s="284"/>
      <c r="JMA40" s="284"/>
      <c r="JMB40" s="284"/>
      <c r="JMC40" s="284"/>
      <c r="JMD40" s="284"/>
      <c r="JME40" s="284"/>
      <c r="JMF40" s="284"/>
      <c r="JMG40" s="284"/>
      <c r="JMH40" s="284"/>
      <c r="JMI40" s="284"/>
      <c r="JMJ40" s="284"/>
      <c r="JMK40" s="284"/>
      <c r="JML40" s="285"/>
      <c r="JMM40" s="283"/>
      <c r="JMN40" s="284"/>
      <c r="JMO40" s="284"/>
      <c r="JMP40" s="284"/>
      <c r="JMQ40" s="284"/>
      <c r="JMR40" s="284"/>
      <c r="JMS40" s="284"/>
      <c r="JMT40" s="284"/>
      <c r="JMU40" s="284"/>
      <c r="JMV40" s="284"/>
      <c r="JMW40" s="284"/>
      <c r="JMX40" s="284"/>
      <c r="JMY40" s="284"/>
      <c r="JMZ40" s="284"/>
      <c r="JNA40" s="285"/>
      <c r="JNB40" s="283"/>
      <c r="JNC40" s="284"/>
      <c r="JND40" s="284"/>
      <c r="JNE40" s="284"/>
      <c r="JNF40" s="284"/>
      <c r="JNG40" s="284"/>
      <c r="JNH40" s="284"/>
      <c r="JNI40" s="284"/>
      <c r="JNJ40" s="284"/>
      <c r="JNK40" s="284"/>
      <c r="JNL40" s="284"/>
      <c r="JNM40" s="284"/>
      <c r="JNN40" s="284"/>
      <c r="JNO40" s="284"/>
      <c r="JNP40" s="285"/>
      <c r="JNQ40" s="283"/>
      <c r="JNR40" s="284"/>
      <c r="JNS40" s="284"/>
      <c r="JNT40" s="284"/>
      <c r="JNU40" s="284"/>
      <c r="JNV40" s="284"/>
      <c r="JNW40" s="284"/>
      <c r="JNX40" s="284"/>
      <c r="JNY40" s="284"/>
      <c r="JNZ40" s="284"/>
      <c r="JOA40" s="284"/>
      <c r="JOB40" s="284"/>
      <c r="JOC40" s="284"/>
      <c r="JOD40" s="284"/>
      <c r="JOE40" s="285"/>
      <c r="JOF40" s="283"/>
      <c r="JOG40" s="284"/>
      <c r="JOH40" s="284"/>
      <c r="JOI40" s="284"/>
      <c r="JOJ40" s="284"/>
      <c r="JOK40" s="284"/>
      <c r="JOL40" s="284"/>
      <c r="JOM40" s="284"/>
      <c r="JON40" s="284"/>
      <c r="JOO40" s="284"/>
      <c r="JOP40" s="284"/>
      <c r="JOQ40" s="284"/>
      <c r="JOR40" s="284"/>
      <c r="JOS40" s="284"/>
      <c r="JOT40" s="285"/>
      <c r="JOU40" s="283"/>
      <c r="JOV40" s="284"/>
      <c r="JOW40" s="284"/>
      <c r="JOX40" s="284"/>
      <c r="JOY40" s="284"/>
      <c r="JOZ40" s="284"/>
      <c r="JPA40" s="284"/>
      <c r="JPB40" s="284"/>
      <c r="JPC40" s="284"/>
      <c r="JPD40" s="284"/>
      <c r="JPE40" s="284"/>
      <c r="JPF40" s="284"/>
      <c r="JPG40" s="284"/>
      <c r="JPH40" s="284"/>
      <c r="JPI40" s="285"/>
      <c r="JPJ40" s="283"/>
      <c r="JPK40" s="284"/>
      <c r="JPL40" s="284"/>
      <c r="JPM40" s="284"/>
      <c r="JPN40" s="284"/>
      <c r="JPO40" s="284"/>
      <c r="JPP40" s="284"/>
      <c r="JPQ40" s="284"/>
      <c r="JPR40" s="284"/>
      <c r="JPS40" s="284"/>
      <c r="JPT40" s="284"/>
      <c r="JPU40" s="284"/>
      <c r="JPV40" s="284"/>
      <c r="JPW40" s="284"/>
      <c r="JPX40" s="285"/>
      <c r="JPY40" s="283"/>
      <c r="JPZ40" s="284"/>
      <c r="JQA40" s="284"/>
      <c r="JQB40" s="284"/>
      <c r="JQC40" s="284"/>
      <c r="JQD40" s="284"/>
      <c r="JQE40" s="284"/>
      <c r="JQF40" s="284"/>
      <c r="JQG40" s="284"/>
      <c r="JQH40" s="284"/>
      <c r="JQI40" s="284"/>
      <c r="JQJ40" s="284"/>
      <c r="JQK40" s="284"/>
      <c r="JQL40" s="284"/>
      <c r="JQM40" s="285"/>
      <c r="JQN40" s="283"/>
      <c r="JQO40" s="284"/>
      <c r="JQP40" s="284"/>
      <c r="JQQ40" s="284"/>
      <c r="JQR40" s="284"/>
      <c r="JQS40" s="284"/>
      <c r="JQT40" s="284"/>
      <c r="JQU40" s="284"/>
      <c r="JQV40" s="284"/>
      <c r="JQW40" s="284"/>
      <c r="JQX40" s="284"/>
      <c r="JQY40" s="284"/>
      <c r="JQZ40" s="284"/>
      <c r="JRA40" s="284"/>
      <c r="JRB40" s="285"/>
      <c r="JRC40" s="283"/>
      <c r="JRD40" s="284"/>
      <c r="JRE40" s="284"/>
      <c r="JRF40" s="284"/>
      <c r="JRG40" s="284"/>
      <c r="JRH40" s="284"/>
      <c r="JRI40" s="284"/>
      <c r="JRJ40" s="284"/>
      <c r="JRK40" s="284"/>
      <c r="JRL40" s="284"/>
      <c r="JRM40" s="284"/>
      <c r="JRN40" s="284"/>
      <c r="JRO40" s="284"/>
      <c r="JRP40" s="284"/>
      <c r="JRQ40" s="285"/>
      <c r="JRR40" s="283"/>
      <c r="JRS40" s="284"/>
      <c r="JRT40" s="284"/>
      <c r="JRU40" s="284"/>
      <c r="JRV40" s="284"/>
      <c r="JRW40" s="284"/>
      <c r="JRX40" s="284"/>
      <c r="JRY40" s="284"/>
      <c r="JRZ40" s="284"/>
      <c r="JSA40" s="284"/>
      <c r="JSB40" s="284"/>
      <c r="JSC40" s="284"/>
      <c r="JSD40" s="284"/>
      <c r="JSE40" s="284"/>
      <c r="JSF40" s="285"/>
      <c r="JSG40" s="283"/>
      <c r="JSH40" s="284"/>
      <c r="JSI40" s="284"/>
      <c r="JSJ40" s="284"/>
      <c r="JSK40" s="284"/>
      <c r="JSL40" s="284"/>
      <c r="JSM40" s="284"/>
      <c r="JSN40" s="284"/>
      <c r="JSO40" s="284"/>
      <c r="JSP40" s="284"/>
      <c r="JSQ40" s="284"/>
      <c r="JSR40" s="284"/>
      <c r="JSS40" s="284"/>
      <c r="JST40" s="284"/>
      <c r="JSU40" s="285"/>
      <c r="JSV40" s="283"/>
      <c r="JSW40" s="284"/>
      <c r="JSX40" s="284"/>
      <c r="JSY40" s="284"/>
      <c r="JSZ40" s="284"/>
      <c r="JTA40" s="284"/>
      <c r="JTB40" s="284"/>
      <c r="JTC40" s="284"/>
      <c r="JTD40" s="284"/>
      <c r="JTE40" s="284"/>
      <c r="JTF40" s="284"/>
      <c r="JTG40" s="284"/>
      <c r="JTH40" s="284"/>
      <c r="JTI40" s="284"/>
      <c r="JTJ40" s="285"/>
      <c r="JTK40" s="283"/>
      <c r="JTL40" s="284"/>
      <c r="JTM40" s="284"/>
      <c r="JTN40" s="284"/>
      <c r="JTO40" s="284"/>
      <c r="JTP40" s="284"/>
      <c r="JTQ40" s="284"/>
      <c r="JTR40" s="284"/>
      <c r="JTS40" s="284"/>
      <c r="JTT40" s="284"/>
      <c r="JTU40" s="284"/>
      <c r="JTV40" s="284"/>
      <c r="JTW40" s="284"/>
      <c r="JTX40" s="284"/>
      <c r="JTY40" s="285"/>
      <c r="JTZ40" s="283"/>
      <c r="JUA40" s="284"/>
      <c r="JUB40" s="284"/>
      <c r="JUC40" s="284"/>
      <c r="JUD40" s="284"/>
      <c r="JUE40" s="284"/>
      <c r="JUF40" s="284"/>
      <c r="JUG40" s="284"/>
      <c r="JUH40" s="284"/>
      <c r="JUI40" s="284"/>
      <c r="JUJ40" s="284"/>
      <c r="JUK40" s="284"/>
      <c r="JUL40" s="284"/>
      <c r="JUM40" s="284"/>
      <c r="JUN40" s="285"/>
      <c r="JUO40" s="283"/>
      <c r="JUP40" s="284"/>
      <c r="JUQ40" s="284"/>
      <c r="JUR40" s="284"/>
      <c r="JUS40" s="284"/>
      <c r="JUT40" s="284"/>
      <c r="JUU40" s="284"/>
      <c r="JUV40" s="284"/>
      <c r="JUW40" s="284"/>
      <c r="JUX40" s="284"/>
      <c r="JUY40" s="284"/>
      <c r="JUZ40" s="284"/>
      <c r="JVA40" s="284"/>
      <c r="JVB40" s="284"/>
      <c r="JVC40" s="285"/>
      <c r="JVD40" s="283"/>
      <c r="JVE40" s="284"/>
      <c r="JVF40" s="284"/>
      <c r="JVG40" s="284"/>
      <c r="JVH40" s="284"/>
      <c r="JVI40" s="284"/>
      <c r="JVJ40" s="284"/>
      <c r="JVK40" s="284"/>
      <c r="JVL40" s="284"/>
      <c r="JVM40" s="284"/>
      <c r="JVN40" s="284"/>
      <c r="JVO40" s="284"/>
      <c r="JVP40" s="284"/>
      <c r="JVQ40" s="284"/>
      <c r="JVR40" s="285"/>
      <c r="JVS40" s="283"/>
      <c r="JVT40" s="284"/>
      <c r="JVU40" s="284"/>
      <c r="JVV40" s="284"/>
      <c r="JVW40" s="284"/>
      <c r="JVX40" s="284"/>
      <c r="JVY40" s="284"/>
      <c r="JVZ40" s="284"/>
      <c r="JWA40" s="284"/>
      <c r="JWB40" s="284"/>
      <c r="JWC40" s="284"/>
      <c r="JWD40" s="284"/>
      <c r="JWE40" s="284"/>
      <c r="JWF40" s="284"/>
      <c r="JWG40" s="285"/>
      <c r="JWH40" s="283"/>
      <c r="JWI40" s="284"/>
      <c r="JWJ40" s="284"/>
      <c r="JWK40" s="284"/>
      <c r="JWL40" s="284"/>
      <c r="JWM40" s="284"/>
      <c r="JWN40" s="284"/>
      <c r="JWO40" s="284"/>
      <c r="JWP40" s="284"/>
      <c r="JWQ40" s="284"/>
      <c r="JWR40" s="284"/>
      <c r="JWS40" s="284"/>
      <c r="JWT40" s="284"/>
      <c r="JWU40" s="284"/>
      <c r="JWV40" s="285"/>
      <c r="JWW40" s="283"/>
      <c r="JWX40" s="284"/>
      <c r="JWY40" s="284"/>
      <c r="JWZ40" s="284"/>
      <c r="JXA40" s="284"/>
      <c r="JXB40" s="284"/>
      <c r="JXC40" s="284"/>
      <c r="JXD40" s="284"/>
      <c r="JXE40" s="284"/>
      <c r="JXF40" s="284"/>
      <c r="JXG40" s="284"/>
      <c r="JXH40" s="284"/>
      <c r="JXI40" s="284"/>
      <c r="JXJ40" s="284"/>
      <c r="JXK40" s="285"/>
      <c r="JXL40" s="283"/>
      <c r="JXM40" s="284"/>
      <c r="JXN40" s="284"/>
      <c r="JXO40" s="284"/>
      <c r="JXP40" s="284"/>
      <c r="JXQ40" s="284"/>
      <c r="JXR40" s="284"/>
      <c r="JXS40" s="284"/>
      <c r="JXT40" s="284"/>
      <c r="JXU40" s="284"/>
      <c r="JXV40" s="284"/>
      <c r="JXW40" s="284"/>
      <c r="JXX40" s="284"/>
      <c r="JXY40" s="284"/>
      <c r="JXZ40" s="285"/>
      <c r="JYA40" s="283"/>
      <c r="JYB40" s="284"/>
      <c r="JYC40" s="284"/>
      <c r="JYD40" s="284"/>
      <c r="JYE40" s="284"/>
      <c r="JYF40" s="284"/>
      <c r="JYG40" s="284"/>
      <c r="JYH40" s="284"/>
      <c r="JYI40" s="284"/>
      <c r="JYJ40" s="284"/>
      <c r="JYK40" s="284"/>
      <c r="JYL40" s="284"/>
      <c r="JYM40" s="284"/>
      <c r="JYN40" s="284"/>
      <c r="JYO40" s="285"/>
      <c r="JYP40" s="283"/>
      <c r="JYQ40" s="284"/>
      <c r="JYR40" s="284"/>
      <c r="JYS40" s="284"/>
      <c r="JYT40" s="284"/>
      <c r="JYU40" s="284"/>
      <c r="JYV40" s="284"/>
      <c r="JYW40" s="284"/>
      <c r="JYX40" s="284"/>
      <c r="JYY40" s="284"/>
      <c r="JYZ40" s="284"/>
      <c r="JZA40" s="284"/>
      <c r="JZB40" s="284"/>
      <c r="JZC40" s="284"/>
      <c r="JZD40" s="285"/>
      <c r="JZE40" s="283"/>
      <c r="JZF40" s="284"/>
      <c r="JZG40" s="284"/>
      <c r="JZH40" s="284"/>
      <c r="JZI40" s="284"/>
      <c r="JZJ40" s="284"/>
      <c r="JZK40" s="284"/>
      <c r="JZL40" s="284"/>
      <c r="JZM40" s="284"/>
      <c r="JZN40" s="284"/>
      <c r="JZO40" s="284"/>
      <c r="JZP40" s="284"/>
      <c r="JZQ40" s="284"/>
      <c r="JZR40" s="284"/>
      <c r="JZS40" s="285"/>
      <c r="JZT40" s="283"/>
      <c r="JZU40" s="284"/>
      <c r="JZV40" s="284"/>
      <c r="JZW40" s="284"/>
      <c r="JZX40" s="284"/>
      <c r="JZY40" s="284"/>
      <c r="JZZ40" s="284"/>
      <c r="KAA40" s="284"/>
      <c r="KAB40" s="284"/>
      <c r="KAC40" s="284"/>
      <c r="KAD40" s="284"/>
      <c r="KAE40" s="284"/>
      <c r="KAF40" s="284"/>
      <c r="KAG40" s="284"/>
      <c r="KAH40" s="285"/>
      <c r="KAI40" s="283"/>
      <c r="KAJ40" s="284"/>
      <c r="KAK40" s="284"/>
      <c r="KAL40" s="284"/>
      <c r="KAM40" s="284"/>
      <c r="KAN40" s="284"/>
      <c r="KAO40" s="284"/>
      <c r="KAP40" s="284"/>
      <c r="KAQ40" s="284"/>
      <c r="KAR40" s="284"/>
      <c r="KAS40" s="284"/>
      <c r="KAT40" s="284"/>
      <c r="KAU40" s="284"/>
      <c r="KAV40" s="284"/>
      <c r="KAW40" s="285"/>
      <c r="KAX40" s="283"/>
      <c r="KAY40" s="284"/>
      <c r="KAZ40" s="284"/>
      <c r="KBA40" s="284"/>
      <c r="KBB40" s="284"/>
      <c r="KBC40" s="284"/>
      <c r="KBD40" s="284"/>
      <c r="KBE40" s="284"/>
      <c r="KBF40" s="284"/>
      <c r="KBG40" s="284"/>
      <c r="KBH40" s="284"/>
      <c r="KBI40" s="284"/>
      <c r="KBJ40" s="284"/>
      <c r="KBK40" s="284"/>
      <c r="KBL40" s="285"/>
      <c r="KBM40" s="283"/>
      <c r="KBN40" s="284"/>
      <c r="KBO40" s="284"/>
      <c r="KBP40" s="284"/>
      <c r="KBQ40" s="284"/>
      <c r="KBR40" s="284"/>
      <c r="KBS40" s="284"/>
      <c r="KBT40" s="284"/>
      <c r="KBU40" s="284"/>
      <c r="KBV40" s="284"/>
      <c r="KBW40" s="284"/>
      <c r="KBX40" s="284"/>
      <c r="KBY40" s="284"/>
      <c r="KBZ40" s="284"/>
      <c r="KCA40" s="285"/>
      <c r="KCB40" s="283"/>
      <c r="KCC40" s="284"/>
      <c r="KCD40" s="284"/>
      <c r="KCE40" s="284"/>
      <c r="KCF40" s="284"/>
      <c r="KCG40" s="284"/>
      <c r="KCH40" s="284"/>
      <c r="KCI40" s="284"/>
      <c r="KCJ40" s="284"/>
      <c r="KCK40" s="284"/>
      <c r="KCL40" s="284"/>
      <c r="KCM40" s="284"/>
      <c r="KCN40" s="284"/>
      <c r="KCO40" s="284"/>
      <c r="KCP40" s="285"/>
      <c r="KCQ40" s="283"/>
      <c r="KCR40" s="284"/>
      <c r="KCS40" s="284"/>
      <c r="KCT40" s="284"/>
      <c r="KCU40" s="284"/>
      <c r="KCV40" s="284"/>
      <c r="KCW40" s="284"/>
      <c r="KCX40" s="284"/>
      <c r="KCY40" s="284"/>
      <c r="KCZ40" s="284"/>
      <c r="KDA40" s="284"/>
      <c r="KDB40" s="284"/>
      <c r="KDC40" s="284"/>
      <c r="KDD40" s="284"/>
      <c r="KDE40" s="285"/>
      <c r="KDF40" s="283"/>
      <c r="KDG40" s="284"/>
      <c r="KDH40" s="284"/>
      <c r="KDI40" s="284"/>
      <c r="KDJ40" s="284"/>
      <c r="KDK40" s="284"/>
      <c r="KDL40" s="284"/>
      <c r="KDM40" s="284"/>
      <c r="KDN40" s="284"/>
      <c r="KDO40" s="284"/>
      <c r="KDP40" s="284"/>
      <c r="KDQ40" s="284"/>
      <c r="KDR40" s="284"/>
      <c r="KDS40" s="284"/>
      <c r="KDT40" s="285"/>
      <c r="KDU40" s="283"/>
      <c r="KDV40" s="284"/>
      <c r="KDW40" s="284"/>
      <c r="KDX40" s="284"/>
      <c r="KDY40" s="284"/>
      <c r="KDZ40" s="284"/>
      <c r="KEA40" s="284"/>
      <c r="KEB40" s="284"/>
      <c r="KEC40" s="284"/>
      <c r="KED40" s="284"/>
      <c r="KEE40" s="284"/>
      <c r="KEF40" s="284"/>
      <c r="KEG40" s="284"/>
      <c r="KEH40" s="284"/>
      <c r="KEI40" s="285"/>
      <c r="KEJ40" s="283"/>
      <c r="KEK40" s="284"/>
      <c r="KEL40" s="284"/>
      <c r="KEM40" s="284"/>
      <c r="KEN40" s="284"/>
      <c r="KEO40" s="284"/>
      <c r="KEP40" s="284"/>
      <c r="KEQ40" s="284"/>
      <c r="KER40" s="284"/>
      <c r="KES40" s="284"/>
      <c r="KET40" s="284"/>
      <c r="KEU40" s="284"/>
      <c r="KEV40" s="284"/>
      <c r="KEW40" s="284"/>
      <c r="KEX40" s="285"/>
      <c r="KEY40" s="283"/>
      <c r="KEZ40" s="284"/>
      <c r="KFA40" s="284"/>
      <c r="KFB40" s="284"/>
      <c r="KFC40" s="284"/>
      <c r="KFD40" s="284"/>
      <c r="KFE40" s="284"/>
      <c r="KFF40" s="284"/>
      <c r="KFG40" s="284"/>
      <c r="KFH40" s="284"/>
      <c r="KFI40" s="284"/>
      <c r="KFJ40" s="284"/>
      <c r="KFK40" s="284"/>
      <c r="KFL40" s="284"/>
      <c r="KFM40" s="285"/>
      <c r="KFN40" s="283"/>
      <c r="KFO40" s="284"/>
      <c r="KFP40" s="284"/>
      <c r="KFQ40" s="284"/>
      <c r="KFR40" s="284"/>
      <c r="KFS40" s="284"/>
      <c r="KFT40" s="284"/>
      <c r="KFU40" s="284"/>
      <c r="KFV40" s="284"/>
      <c r="KFW40" s="284"/>
      <c r="KFX40" s="284"/>
      <c r="KFY40" s="284"/>
      <c r="KFZ40" s="284"/>
      <c r="KGA40" s="284"/>
      <c r="KGB40" s="285"/>
      <c r="KGC40" s="283"/>
      <c r="KGD40" s="284"/>
      <c r="KGE40" s="284"/>
      <c r="KGF40" s="284"/>
      <c r="KGG40" s="284"/>
      <c r="KGH40" s="284"/>
      <c r="KGI40" s="284"/>
      <c r="KGJ40" s="284"/>
      <c r="KGK40" s="284"/>
      <c r="KGL40" s="284"/>
      <c r="KGM40" s="284"/>
      <c r="KGN40" s="284"/>
      <c r="KGO40" s="284"/>
      <c r="KGP40" s="284"/>
      <c r="KGQ40" s="285"/>
      <c r="KGR40" s="283"/>
      <c r="KGS40" s="284"/>
      <c r="KGT40" s="284"/>
      <c r="KGU40" s="284"/>
      <c r="KGV40" s="284"/>
      <c r="KGW40" s="284"/>
      <c r="KGX40" s="284"/>
      <c r="KGY40" s="284"/>
      <c r="KGZ40" s="284"/>
      <c r="KHA40" s="284"/>
      <c r="KHB40" s="284"/>
      <c r="KHC40" s="284"/>
      <c r="KHD40" s="284"/>
      <c r="KHE40" s="284"/>
      <c r="KHF40" s="285"/>
      <c r="KHG40" s="283"/>
      <c r="KHH40" s="284"/>
      <c r="KHI40" s="284"/>
      <c r="KHJ40" s="284"/>
      <c r="KHK40" s="284"/>
      <c r="KHL40" s="284"/>
      <c r="KHM40" s="284"/>
      <c r="KHN40" s="284"/>
      <c r="KHO40" s="284"/>
      <c r="KHP40" s="284"/>
      <c r="KHQ40" s="284"/>
      <c r="KHR40" s="284"/>
      <c r="KHS40" s="284"/>
      <c r="KHT40" s="284"/>
      <c r="KHU40" s="285"/>
      <c r="KHV40" s="283"/>
      <c r="KHW40" s="284"/>
      <c r="KHX40" s="284"/>
      <c r="KHY40" s="284"/>
      <c r="KHZ40" s="284"/>
      <c r="KIA40" s="284"/>
      <c r="KIB40" s="284"/>
      <c r="KIC40" s="284"/>
      <c r="KID40" s="284"/>
      <c r="KIE40" s="284"/>
      <c r="KIF40" s="284"/>
      <c r="KIG40" s="284"/>
      <c r="KIH40" s="284"/>
      <c r="KII40" s="284"/>
      <c r="KIJ40" s="285"/>
      <c r="KIK40" s="283"/>
      <c r="KIL40" s="284"/>
      <c r="KIM40" s="284"/>
      <c r="KIN40" s="284"/>
      <c r="KIO40" s="284"/>
      <c r="KIP40" s="284"/>
      <c r="KIQ40" s="284"/>
      <c r="KIR40" s="284"/>
      <c r="KIS40" s="284"/>
      <c r="KIT40" s="284"/>
      <c r="KIU40" s="284"/>
      <c r="KIV40" s="284"/>
      <c r="KIW40" s="284"/>
      <c r="KIX40" s="284"/>
      <c r="KIY40" s="285"/>
      <c r="KIZ40" s="283"/>
      <c r="KJA40" s="284"/>
      <c r="KJB40" s="284"/>
      <c r="KJC40" s="284"/>
      <c r="KJD40" s="284"/>
      <c r="KJE40" s="284"/>
      <c r="KJF40" s="284"/>
      <c r="KJG40" s="284"/>
      <c r="KJH40" s="284"/>
      <c r="KJI40" s="284"/>
      <c r="KJJ40" s="284"/>
      <c r="KJK40" s="284"/>
      <c r="KJL40" s="284"/>
      <c r="KJM40" s="284"/>
      <c r="KJN40" s="285"/>
      <c r="KJO40" s="283"/>
      <c r="KJP40" s="284"/>
      <c r="KJQ40" s="284"/>
      <c r="KJR40" s="284"/>
      <c r="KJS40" s="284"/>
      <c r="KJT40" s="284"/>
      <c r="KJU40" s="284"/>
      <c r="KJV40" s="284"/>
      <c r="KJW40" s="284"/>
      <c r="KJX40" s="284"/>
      <c r="KJY40" s="284"/>
      <c r="KJZ40" s="284"/>
      <c r="KKA40" s="284"/>
      <c r="KKB40" s="284"/>
      <c r="KKC40" s="285"/>
      <c r="KKD40" s="283"/>
      <c r="KKE40" s="284"/>
      <c r="KKF40" s="284"/>
      <c r="KKG40" s="284"/>
      <c r="KKH40" s="284"/>
      <c r="KKI40" s="284"/>
      <c r="KKJ40" s="284"/>
      <c r="KKK40" s="284"/>
      <c r="KKL40" s="284"/>
      <c r="KKM40" s="284"/>
      <c r="KKN40" s="284"/>
      <c r="KKO40" s="284"/>
      <c r="KKP40" s="284"/>
      <c r="KKQ40" s="284"/>
      <c r="KKR40" s="285"/>
      <c r="KKS40" s="283"/>
      <c r="KKT40" s="284"/>
      <c r="KKU40" s="284"/>
      <c r="KKV40" s="284"/>
      <c r="KKW40" s="284"/>
      <c r="KKX40" s="284"/>
      <c r="KKY40" s="284"/>
      <c r="KKZ40" s="284"/>
      <c r="KLA40" s="284"/>
      <c r="KLB40" s="284"/>
      <c r="KLC40" s="284"/>
      <c r="KLD40" s="284"/>
      <c r="KLE40" s="284"/>
      <c r="KLF40" s="284"/>
      <c r="KLG40" s="285"/>
      <c r="KLH40" s="283"/>
      <c r="KLI40" s="284"/>
      <c r="KLJ40" s="284"/>
      <c r="KLK40" s="284"/>
      <c r="KLL40" s="284"/>
      <c r="KLM40" s="284"/>
      <c r="KLN40" s="284"/>
      <c r="KLO40" s="284"/>
      <c r="KLP40" s="284"/>
      <c r="KLQ40" s="284"/>
      <c r="KLR40" s="284"/>
      <c r="KLS40" s="284"/>
      <c r="KLT40" s="284"/>
      <c r="KLU40" s="284"/>
      <c r="KLV40" s="285"/>
      <c r="KLW40" s="283"/>
      <c r="KLX40" s="284"/>
      <c r="KLY40" s="284"/>
      <c r="KLZ40" s="284"/>
      <c r="KMA40" s="284"/>
      <c r="KMB40" s="284"/>
      <c r="KMC40" s="284"/>
      <c r="KMD40" s="284"/>
      <c r="KME40" s="284"/>
      <c r="KMF40" s="284"/>
      <c r="KMG40" s="284"/>
      <c r="KMH40" s="284"/>
      <c r="KMI40" s="284"/>
      <c r="KMJ40" s="284"/>
      <c r="KMK40" s="285"/>
      <c r="KML40" s="283"/>
      <c r="KMM40" s="284"/>
      <c r="KMN40" s="284"/>
      <c r="KMO40" s="284"/>
      <c r="KMP40" s="284"/>
      <c r="KMQ40" s="284"/>
      <c r="KMR40" s="284"/>
      <c r="KMS40" s="284"/>
      <c r="KMT40" s="284"/>
      <c r="KMU40" s="284"/>
      <c r="KMV40" s="284"/>
      <c r="KMW40" s="284"/>
      <c r="KMX40" s="284"/>
      <c r="KMY40" s="284"/>
      <c r="KMZ40" s="285"/>
      <c r="KNA40" s="283"/>
      <c r="KNB40" s="284"/>
      <c r="KNC40" s="284"/>
      <c r="KND40" s="284"/>
      <c r="KNE40" s="284"/>
      <c r="KNF40" s="284"/>
      <c r="KNG40" s="284"/>
      <c r="KNH40" s="284"/>
      <c r="KNI40" s="284"/>
      <c r="KNJ40" s="284"/>
      <c r="KNK40" s="284"/>
      <c r="KNL40" s="284"/>
      <c r="KNM40" s="284"/>
      <c r="KNN40" s="284"/>
      <c r="KNO40" s="285"/>
      <c r="KNP40" s="283"/>
      <c r="KNQ40" s="284"/>
      <c r="KNR40" s="284"/>
      <c r="KNS40" s="284"/>
      <c r="KNT40" s="284"/>
      <c r="KNU40" s="284"/>
      <c r="KNV40" s="284"/>
      <c r="KNW40" s="284"/>
      <c r="KNX40" s="284"/>
      <c r="KNY40" s="284"/>
      <c r="KNZ40" s="284"/>
      <c r="KOA40" s="284"/>
      <c r="KOB40" s="284"/>
      <c r="KOC40" s="284"/>
      <c r="KOD40" s="285"/>
      <c r="KOE40" s="283"/>
      <c r="KOF40" s="284"/>
      <c r="KOG40" s="284"/>
      <c r="KOH40" s="284"/>
      <c r="KOI40" s="284"/>
      <c r="KOJ40" s="284"/>
      <c r="KOK40" s="284"/>
      <c r="KOL40" s="284"/>
      <c r="KOM40" s="284"/>
      <c r="KON40" s="284"/>
      <c r="KOO40" s="284"/>
      <c r="KOP40" s="284"/>
      <c r="KOQ40" s="284"/>
      <c r="KOR40" s="284"/>
      <c r="KOS40" s="285"/>
      <c r="KOT40" s="283"/>
      <c r="KOU40" s="284"/>
      <c r="KOV40" s="284"/>
      <c r="KOW40" s="284"/>
      <c r="KOX40" s="284"/>
      <c r="KOY40" s="284"/>
      <c r="KOZ40" s="284"/>
      <c r="KPA40" s="284"/>
      <c r="KPB40" s="284"/>
      <c r="KPC40" s="284"/>
      <c r="KPD40" s="284"/>
      <c r="KPE40" s="284"/>
      <c r="KPF40" s="284"/>
      <c r="KPG40" s="284"/>
      <c r="KPH40" s="285"/>
      <c r="KPI40" s="283"/>
      <c r="KPJ40" s="284"/>
      <c r="KPK40" s="284"/>
      <c r="KPL40" s="284"/>
      <c r="KPM40" s="284"/>
      <c r="KPN40" s="284"/>
      <c r="KPO40" s="284"/>
      <c r="KPP40" s="284"/>
      <c r="KPQ40" s="284"/>
      <c r="KPR40" s="284"/>
      <c r="KPS40" s="284"/>
      <c r="KPT40" s="284"/>
      <c r="KPU40" s="284"/>
      <c r="KPV40" s="284"/>
      <c r="KPW40" s="285"/>
      <c r="KPX40" s="283"/>
      <c r="KPY40" s="284"/>
      <c r="KPZ40" s="284"/>
      <c r="KQA40" s="284"/>
      <c r="KQB40" s="284"/>
      <c r="KQC40" s="284"/>
      <c r="KQD40" s="284"/>
      <c r="KQE40" s="284"/>
      <c r="KQF40" s="284"/>
      <c r="KQG40" s="284"/>
      <c r="KQH40" s="284"/>
      <c r="KQI40" s="284"/>
      <c r="KQJ40" s="284"/>
      <c r="KQK40" s="284"/>
      <c r="KQL40" s="285"/>
      <c r="KQM40" s="283"/>
      <c r="KQN40" s="284"/>
      <c r="KQO40" s="284"/>
      <c r="KQP40" s="284"/>
      <c r="KQQ40" s="284"/>
      <c r="KQR40" s="284"/>
      <c r="KQS40" s="284"/>
      <c r="KQT40" s="284"/>
      <c r="KQU40" s="284"/>
      <c r="KQV40" s="284"/>
      <c r="KQW40" s="284"/>
      <c r="KQX40" s="284"/>
      <c r="KQY40" s="284"/>
      <c r="KQZ40" s="284"/>
      <c r="KRA40" s="285"/>
      <c r="KRB40" s="283"/>
      <c r="KRC40" s="284"/>
      <c r="KRD40" s="284"/>
      <c r="KRE40" s="284"/>
      <c r="KRF40" s="284"/>
      <c r="KRG40" s="284"/>
      <c r="KRH40" s="284"/>
      <c r="KRI40" s="284"/>
      <c r="KRJ40" s="284"/>
      <c r="KRK40" s="284"/>
      <c r="KRL40" s="284"/>
      <c r="KRM40" s="284"/>
      <c r="KRN40" s="284"/>
      <c r="KRO40" s="284"/>
      <c r="KRP40" s="285"/>
      <c r="KRQ40" s="283"/>
      <c r="KRR40" s="284"/>
      <c r="KRS40" s="284"/>
      <c r="KRT40" s="284"/>
      <c r="KRU40" s="284"/>
      <c r="KRV40" s="284"/>
      <c r="KRW40" s="284"/>
      <c r="KRX40" s="284"/>
      <c r="KRY40" s="284"/>
      <c r="KRZ40" s="284"/>
      <c r="KSA40" s="284"/>
      <c r="KSB40" s="284"/>
      <c r="KSC40" s="284"/>
      <c r="KSD40" s="284"/>
      <c r="KSE40" s="285"/>
      <c r="KSF40" s="283"/>
      <c r="KSG40" s="284"/>
      <c r="KSH40" s="284"/>
      <c r="KSI40" s="284"/>
      <c r="KSJ40" s="284"/>
      <c r="KSK40" s="284"/>
      <c r="KSL40" s="284"/>
      <c r="KSM40" s="284"/>
      <c r="KSN40" s="284"/>
      <c r="KSO40" s="284"/>
      <c r="KSP40" s="284"/>
      <c r="KSQ40" s="284"/>
      <c r="KSR40" s="284"/>
      <c r="KSS40" s="284"/>
      <c r="KST40" s="285"/>
      <c r="KSU40" s="283"/>
      <c r="KSV40" s="284"/>
      <c r="KSW40" s="284"/>
      <c r="KSX40" s="284"/>
      <c r="KSY40" s="284"/>
      <c r="KSZ40" s="284"/>
      <c r="KTA40" s="284"/>
      <c r="KTB40" s="284"/>
      <c r="KTC40" s="284"/>
      <c r="KTD40" s="284"/>
      <c r="KTE40" s="284"/>
      <c r="KTF40" s="284"/>
      <c r="KTG40" s="284"/>
      <c r="KTH40" s="284"/>
      <c r="KTI40" s="285"/>
      <c r="KTJ40" s="283"/>
      <c r="KTK40" s="284"/>
      <c r="KTL40" s="284"/>
      <c r="KTM40" s="284"/>
      <c r="KTN40" s="284"/>
      <c r="KTO40" s="284"/>
      <c r="KTP40" s="284"/>
      <c r="KTQ40" s="284"/>
      <c r="KTR40" s="284"/>
      <c r="KTS40" s="284"/>
      <c r="KTT40" s="284"/>
      <c r="KTU40" s="284"/>
      <c r="KTV40" s="284"/>
      <c r="KTW40" s="284"/>
      <c r="KTX40" s="285"/>
      <c r="KTY40" s="283"/>
      <c r="KTZ40" s="284"/>
      <c r="KUA40" s="284"/>
      <c r="KUB40" s="284"/>
      <c r="KUC40" s="284"/>
      <c r="KUD40" s="284"/>
      <c r="KUE40" s="284"/>
      <c r="KUF40" s="284"/>
      <c r="KUG40" s="284"/>
      <c r="KUH40" s="284"/>
      <c r="KUI40" s="284"/>
      <c r="KUJ40" s="284"/>
      <c r="KUK40" s="284"/>
      <c r="KUL40" s="284"/>
      <c r="KUM40" s="285"/>
      <c r="KUN40" s="283"/>
      <c r="KUO40" s="284"/>
      <c r="KUP40" s="284"/>
      <c r="KUQ40" s="284"/>
      <c r="KUR40" s="284"/>
      <c r="KUS40" s="284"/>
      <c r="KUT40" s="284"/>
      <c r="KUU40" s="284"/>
      <c r="KUV40" s="284"/>
      <c r="KUW40" s="284"/>
      <c r="KUX40" s="284"/>
      <c r="KUY40" s="284"/>
      <c r="KUZ40" s="284"/>
      <c r="KVA40" s="284"/>
      <c r="KVB40" s="285"/>
      <c r="KVC40" s="283"/>
      <c r="KVD40" s="284"/>
      <c r="KVE40" s="284"/>
      <c r="KVF40" s="284"/>
      <c r="KVG40" s="284"/>
      <c r="KVH40" s="284"/>
      <c r="KVI40" s="284"/>
      <c r="KVJ40" s="284"/>
      <c r="KVK40" s="284"/>
      <c r="KVL40" s="284"/>
      <c r="KVM40" s="284"/>
      <c r="KVN40" s="284"/>
      <c r="KVO40" s="284"/>
      <c r="KVP40" s="284"/>
      <c r="KVQ40" s="285"/>
      <c r="KVR40" s="283"/>
      <c r="KVS40" s="284"/>
      <c r="KVT40" s="284"/>
      <c r="KVU40" s="284"/>
      <c r="KVV40" s="284"/>
      <c r="KVW40" s="284"/>
      <c r="KVX40" s="284"/>
      <c r="KVY40" s="284"/>
      <c r="KVZ40" s="284"/>
      <c r="KWA40" s="284"/>
      <c r="KWB40" s="284"/>
      <c r="KWC40" s="284"/>
      <c r="KWD40" s="284"/>
      <c r="KWE40" s="284"/>
      <c r="KWF40" s="285"/>
      <c r="KWG40" s="283"/>
      <c r="KWH40" s="284"/>
      <c r="KWI40" s="284"/>
      <c r="KWJ40" s="284"/>
      <c r="KWK40" s="284"/>
      <c r="KWL40" s="284"/>
      <c r="KWM40" s="284"/>
      <c r="KWN40" s="284"/>
      <c r="KWO40" s="284"/>
      <c r="KWP40" s="284"/>
      <c r="KWQ40" s="284"/>
      <c r="KWR40" s="284"/>
      <c r="KWS40" s="284"/>
      <c r="KWT40" s="284"/>
      <c r="KWU40" s="285"/>
      <c r="KWV40" s="283"/>
      <c r="KWW40" s="284"/>
      <c r="KWX40" s="284"/>
      <c r="KWY40" s="284"/>
      <c r="KWZ40" s="284"/>
      <c r="KXA40" s="284"/>
      <c r="KXB40" s="284"/>
      <c r="KXC40" s="284"/>
      <c r="KXD40" s="284"/>
      <c r="KXE40" s="284"/>
      <c r="KXF40" s="284"/>
      <c r="KXG40" s="284"/>
      <c r="KXH40" s="284"/>
      <c r="KXI40" s="284"/>
      <c r="KXJ40" s="285"/>
      <c r="KXK40" s="283"/>
      <c r="KXL40" s="284"/>
      <c r="KXM40" s="284"/>
      <c r="KXN40" s="284"/>
      <c r="KXO40" s="284"/>
      <c r="KXP40" s="284"/>
      <c r="KXQ40" s="284"/>
      <c r="KXR40" s="284"/>
      <c r="KXS40" s="284"/>
      <c r="KXT40" s="284"/>
      <c r="KXU40" s="284"/>
      <c r="KXV40" s="284"/>
      <c r="KXW40" s="284"/>
      <c r="KXX40" s="284"/>
      <c r="KXY40" s="285"/>
      <c r="KXZ40" s="283"/>
      <c r="KYA40" s="284"/>
      <c r="KYB40" s="284"/>
      <c r="KYC40" s="284"/>
      <c r="KYD40" s="284"/>
      <c r="KYE40" s="284"/>
      <c r="KYF40" s="284"/>
      <c r="KYG40" s="284"/>
      <c r="KYH40" s="284"/>
      <c r="KYI40" s="284"/>
      <c r="KYJ40" s="284"/>
      <c r="KYK40" s="284"/>
      <c r="KYL40" s="284"/>
      <c r="KYM40" s="284"/>
      <c r="KYN40" s="285"/>
      <c r="KYO40" s="283"/>
      <c r="KYP40" s="284"/>
      <c r="KYQ40" s="284"/>
      <c r="KYR40" s="284"/>
      <c r="KYS40" s="284"/>
      <c r="KYT40" s="284"/>
      <c r="KYU40" s="284"/>
      <c r="KYV40" s="284"/>
      <c r="KYW40" s="284"/>
      <c r="KYX40" s="284"/>
      <c r="KYY40" s="284"/>
      <c r="KYZ40" s="284"/>
      <c r="KZA40" s="284"/>
      <c r="KZB40" s="284"/>
      <c r="KZC40" s="285"/>
      <c r="KZD40" s="283"/>
      <c r="KZE40" s="284"/>
      <c r="KZF40" s="284"/>
      <c r="KZG40" s="284"/>
      <c r="KZH40" s="284"/>
      <c r="KZI40" s="284"/>
      <c r="KZJ40" s="284"/>
      <c r="KZK40" s="284"/>
      <c r="KZL40" s="284"/>
      <c r="KZM40" s="284"/>
      <c r="KZN40" s="284"/>
      <c r="KZO40" s="284"/>
      <c r="KZP40" s="284"/>
      <c r="KZQ40" s="284"/>
      <c r="KZR40" s="285"/>
      <c r="KZS40" s="283"/>
      <c r="KZT40" s="284"/>
      <c r="KZU40" s="284"/>
      <c r="KZV40" s="284"/>
      <c r="KZW40" s="284"/>
      <c r="KZX40" s="284"/>
      <c r="KZY40" s="284"/>
      <c r="KZZ40" s="284"/>
      <c r="LAA40" s="284"/>
      <c r="LAB40" s="284"/>
      <c r="LAC40" s="284"/>
      <c r="LAD40" s="284"/>
      <c r="LAE40" s="284"/>
      <c r="LAF40" s="284"/>
      <c r="LAG40" s="285"/>
      <c r="LAH40" s="283"/>
      <c r="LAI40" s="284"/>
      <c r="LAJ40" s="284"/>
      <c r="LAK40" s="284"/>
      <c r="LAL40" s="284"/>
      <c r="LAM40" s="284"/>
      <c r="LAN40" s="284"/>
      <c r="LAO40" s="284"/>
      <c r="LAP40" s="284"/>
      <c r="LAQ40" s="284"/>
      <c r="LAR40" s="284"/>
      <c r="LAS40" s="284"/>
      <c r="LAT40" s="284"/>
      <c r="LAU40" s="284"/>
      <c r="LAV40" s="285"/>
      <c r="LAW40" s="283"/>
      <c r="LAX40" s="284"/>
      <c r="LAY40" s="284"/>
      <c r="LAZ40" s="284"/>
      <c r="LBA40" s="284"/>
      <c r="LBB40" s="284"/>
      <c r="LBC40" s="284"/>
      <c r="LBD40" s="284"/>
      <c r="LBE40" s="284"/>
      <c r="LBF40" s="284"/>
      <c r="LBG40" s="284"/>
      <c r="LBH40" s="284"/>
      <c r="LBI40" s="284"/>
      <c r="LBJ40" s="284"/>
      <c r="LBK40" s="285"/>
      <c r="LBL40" s="283"/>
      <c r="LBM40" s="284"/>
      <c r="LBN40" s="284"/>
      <c r="LBO40" s="284"/>
      <c r="LBP40" s="284"/>
      <c r="LBQ40" s="284"/>
      <c r="LBR40" s="284"/>
      <c r="LBS40" s="284"/>
      <c r="LBT40" s="284"/>
      <c r="LBU40" s="284"/>
      <c r="LBV40" s="284"/>
      <c r="LBW40" s="284"/>
      <c r="LBX40" s="284"/>
      <c r="LBY40" s="284"/>
      <c r="LBZ40" s="285"/>
      <c r="LCA40" s="283"/>
      <c r="LCB40" s="284"/>
      <c r="LCC40" s="284"/>
      <c r="LCD40" s="284"/>
      <c r="LCE40" s="284"/>
      <c r="LCF40" s="284"/>
      <c r="LCG40" s="284"/>
      <c r="LCH40" s="284"/>
      <c r="LCI40" s="284"/>
      <c r="LCJ40" s="284"/>
      <c r="LCK40" s="284"/>
      <c r="LCL40" s="284"/>
      <c r="LCM40" s="284"/>
      <c r="LCN40" s="284"/>
      <c r="LCO40" s="285"/>
      <c r="LCP40" s="283"/>
      <c r="LCQ40" s="284"/>
      <c r="LCR40" s="284"/>
      <c r="LCS40" s="284"/>
      <c r="LCT40" s="284"/>
      <c r="LCU40" s="284"/>
      <c r="LCV40" s="284"/>
      <c r="LCW40" s="284"/>
      <c r="LCX40" s="284"/>
      <c r="LCY40" s="284"/>
      <c r="LCZ40" s="284"/>
      <c r="LDA40" s="284"/>
      <c r="LDB40" s="284"/>
      <c r="LDC40" s="284"/>
      <c r="LDD40" s="285"/>
      <c r="LDE40" s="283"/>
      <c r="LDF40" s="284"/>
      <c r="LDG40" s="284"/>
      <c r="LDH40" s="284"/>
      <c r="LDI40" s="284"/>
      <c r="LDJ40" s="284"/>
      <c r="LDK40" s="284"/>
      <c r="LDL40" s="284"/>
      <c r="LDM40" s="284"/>
      <c r="LDN40" s="284"/>
      <c r="LDO40" s="284"/>
      <c r="LDP40" s="284"/>
      <c r="LDQ40" s="284"/>
      <c r="LDR40" s="284"/>
      <c r="LDS40" s="285"/>
      <c r="LDT40" s="283"/>
      <c r="LDU40" s="284"/>
      <c r="LDV40" s="284"/>
      <c r="LDW40" s="284"/>
      <c r="LDX40" s="284"/>
      <c r="LDY40" s="284"/>
      <c r="LDZ40" s="284"/>
      <c r="LEA40" s="284"/>
      <c r="LEB40" s="284"/>
      <c r="LEC40" s="284"/>
      <c r="LED40" s="284"/>
      <c r="LEE40" s="284"/>
      <c r="LEF40" s="284"/>
      <c r="LEG40" s="284"/>
      <c r="LEH40" s="285"/>
      <c r="LEI40" s="283"/>
      <c r="LEJ40" s="284"/>
      <c r="LEK40" s="284"/>
      <c r="LEL40" s="284"/>
      <c r="LEM40" s="284"/>
      <c r="LEN40" s="284"/>
      <c r="LEO40" s="284"/>
      <c r="LEP40" s="284"/>
      <c r="LEQ40" s="284"/>
      <c r="LER40" s="284"/>
      <c r="LES40" s="284"/>
      <c r="LET40" s="284"/>
      <c r="LEU40" s="284"/>
      <c r="LEV40" s="284"/>
      <c r="LEW40" s="285"/>
      <c r="LEX40" s="283"/>
      <c r="LEY40" s="284"/>
      <c r="LEZ40" s="284"/>
      <c r="LFA40" s="284"/>
      <c r="LFB40" s="284"/>
      <c r="LFC40" s="284"/>
      <c r="LFD40" s="284"/>
      <c r="LFE40" s="284"/>
      <c r="LFF40" s="284"/>
      <c r="LFG40" s="284"/>
      <c r="LFH40" s="284"/>
      <c r="LFI40" s="284"/>
      <c r="LFJ40" s="284"/>
      <c r="LFK40" s="284"/>
      <c r="LFL40" s="285"/>
      <c r="LFM40" s="283"/>
      <c r="LFN40" s="284"/>
      <c r="LFO40" s="284"/>
      <c r="LFP40" s="284"/>
      <c r="LFQ40" s="284"/>
      <c r="LFR40" s="284"/>
      <c r="LFS40" s="284"/>
      <c r="LFT40" s="284"/>
      <c r="LFU40" s="284"/>
      <c r="LFV40" s="284"/>
      <c r="LFW40" s="284"/>
      <c r="LFX40" s="284"/>
      <c r="LFY40" s="284"/>
      <c r="LFZ40" s="284"/>
      <c r="LGA40" s="285"/>
      <c r="LGB40" s="283"/>
      <c r="LGC40" s="284"/>
      <c r="LGD40" s="284"/>
      <c r="LGE40" s="284"/>
      <c r="LGF40" s="284"/>
      <c r="LGG40" s="284"/>
      <c r="LGH40" s="284"/>
      <c r="LGI40" s="284"/>
      <c r="LGJ40" s="284"/>
      <c r="LGK40" s="284"/>
      <c r="LGL40" s="284"/>
      <c r="LGM40" s="284"/>
      <c r="LGN40" s="284"/>
      <c r="LGO40" s="284"/>
      <c r="LGP40" s="285"/>
      <c r="LGQ40" s="283"/>
      <c r="LGR40" s="284"/>
      <c r="LGS40" s="284"/>
      <c r="LGT40" s="284"/>
      <c r="LGU40" s="284"/>
      <c r="LGV40" s="284"/>
      <c r="LGW40" s="284"/>
      <c r="LGX40" s="284"/>
      <c r="LGY40" s="284"/>
      <c r="LGZ40" s="284"/>
      <c r="LHA40" s="284"/>
      <c r="LHB40" s="284"/>
      <c r="LHC40" s="284"/>
      <c r="LHD40" s="284"/>
      <c r="LHE40" s="285"/>
      <c r="LHF40" s="283"/>
      <c r="LHG40" s="284"/>
      <c r="LHH40" s="284"/>
      <c r="LHI40" s="284"/>
      <c r="LHJ40" s="284"/>
      <c r="LHK40" s="284"/>
      <c r="LHL40" s="284"/>
      <c r="LHM40" s="284"/>
      <c r="LHN40" s="284"/>
      <c r="LHO40" s="284"/>
      <c r="LHP40" s="284"/>
      <c r="LHQ40" s="284"/>
      <c r="LHR40" s="284"/>
      <c r="LHS40" s="284"/>
      <c r="LHT40" s="285"/>
      <c r="LHU40" s="283"/>
      <c r="LHV40" s="284"/>
      <c r="LHW40" s="284"/>
      <c r="LHX40" s="284"/>
      <c r="LHY40" s="284"/>
      <c r="LHZ40" s="284"/>
      <c r="LIA40" s="284"/>
      <c r="LIB40" s="284"/>
      <c r="LIC40" s="284"/>
      <c r="LID40" s="284"/>
      <c r="LIE40" s="284"/>
      <c r="LIF40" s="284"/>
      <c r="LIG40" s="284"/>
      <c r="LIH40" s="284"/>
      <c r="LII40" s="285"/>
      <c r="LIJ40" s="283"/>
      <c r="LIK40" s="284"/>
      <c r="LIL40" s="284"/>
      <c r="LIM40" s="284"/>
      <c r="LIN40" s="284"/>
      <c r="LIO40" s="284"/>
      <c r="LIP40" s="284"/>
      <c r="LIQ40" s="284"/>
      <c r="LIR40" s="284"/>
      <c r="LIS40" s="284"/>
      <c r="LIT40" s="284"/>
      <c r="LIU40" s="284"/>
      <c r="LIV40" s="284"/>
      <c r="LIW40" s="284"/>
      <c r="LIX40" s="285"/>
      <c r="LIY40" s="283"/>
      <c r="LIZ40" s="284"/>
      <c r="LJA40" s="284"/>
      <c r="LJB40" s="284"/>
      <c r="LJC40" s="284"/>
      <c r="LJD40" s="284"/>
      <c r="LJE40" s="284"/>
      <c r="LJF40" s="284"/>
      <c r="LJG40" s="284"/>
      <c r="LJH40" s="284"/>
      <c r="LJI40" s="284"/>
      <c r="LJJ40" s="284"/>
      <c r="LJK40" s="284"/>
      <c r="LJL40" s="284"/>
      <c r="LJM40" s="285"/>
      <c r="LJN40" s="283"/>
      <c r="LJO40" s="284"/>
      <c r="LJP40" s="284"/>
      <c r="LJQ40" s="284"/>
      <c r="LJR40" s="284"/>
      <c r="LJS40" s="284"/>
      <c r="LJT40" s="284"/>
      <c r="LJU40" s="284"/>
      <c r="LJV40" s="284"/>
      <c r="LJW40" s="284"/>
      <c r="LJX40" s="284"/>
      <c r="LJY40" s="284"/>
      <c r="LJZ40" s="284"/>
      <c r="LKA40" s="284"/>
      <c r="LKB40" s="285"/>
      <c r="LKC40" s="283"/>
      <c r="LKD40" s="284"/>
      <c r="LKE40" s="284"/>
      <c r="LKF40" s="284"/>
      <c r="LKG40" s="284"/>
      <c r="LKH40" s="284"/>
      <c r="LKI40" s="284"/>
      <c r="LKJ40" s="284"/>
      <c r="LKK40" s="284"/>
      <c r="LKL40" s="284"/>
      <c r="LKM40" s="284"/>
      <c r="LKN40" s="284"/>
      <c r="LKO40" s="284"/>
      <c r="LKP40" s="284"/>
      <c r="LKQ40" s="285"/>
      <c r="LKR40" s="283"/>
      <c r="LKS40" s="284"/>
      <c r="LKT40" s="284"/>
      <c r="LKU40" s="284"/>
      <c r="LKV40" s="284"/>
      <c r="LKW40" s="284"/>
      <c r="LKX40" s="284"/>
      <c r="LKY40" s="284"/>
      <c r="LKZ40" s="284"/>
      <c r="LLA40" s="284"/>
      <c r="LLB40" s="284"/>
      <c r="LLC40" s="284"/>
      <c r="LLD40" s="284"/>
      <c r="LLE40" s="284"/>
      <c r="LLF40" s="285"/>
      <c r="LLG40" s="283"/>
      <c r="LLH40" s="284"/>
      <c r="LLI40" s="284"/>
      <c r="LLJ40" s="284"/>
      <c r="LLK40" s="284"/>
      <c r="LLL40" s="284"/>
      <c r="LLM40" s="284"/>
      <c r="LLN40" s="284"/>
      <c r="LLO40" s="284"/>
      <c r="LLP40" s="284"/>
      <c r="LLQ40" s="284"/>
      <c r="LLR40" s="284"/>
      <c r="LLS40" s="284"/>
      <c r="LLT40" s="284"/>
      <c r="LLU40" s="285"/>
      <c r="LLV40" s="283"/>
      <c r="LLW40" s="284"/>
      <c r="LLX40" s="284"/>
      <c r="LLY40" s="284"/>
      <c r="LLZ40" s="284"/>
      <c r="LMA40" s="284"/>
      <c r="LMB40" s="284"/>
      <c r="LMC40" s="284"/>
      <c r="LMD40" s="284"/>
      <c r="LME40" s="284"/>
      <c r="LMF40" s="284"/>
      <c r="LMG40" s="284"/>
      <c r="LMH40" s="284"/>
      <c r="LMI40" s="284"/>
      <c r="LMJ40" s="285"/>
      <c r="LMK40" s="283"/>
      <c r="LML40" s="284"/>
      <c r="LMM40" s="284"/>
      <c r="LMN40" s="284"/>
      <c r="LMO40" s="284"/>
      <c r="LMP40" s="284"/>
      <c r="LMQ40" s="284"/>
      <c r="LMR40" s="284"/>
      <c r="LMS40" s="284"/>
      <c r="LMT40" s="284"/>
      <c r="LMU40" s="284"/>
      <c r="LMV40" s="284"/>
      <c r="LMW40" s="284"/>
      <c r="LMX40" s="284"/>
      <c r="LMY40" s="285"/>
      <c r="LMZ40" s="283"/>
      <c r="LNA40" s="284"/>
      <c r="LNB40" s="284"/>
      <c r="LNC40" s="284"/>
      <c r="LND40" s="284"/>
      <c r="LNE40" s="284"/>
      <c r="LNF40" s="284"/>
      <c r="LNG40" s="284"/>
      <c r="LNH40" s="284"/>
      <c r="LNI40" s="284"/>
      <c r="LNJ40" s="284"/>
      <c r="LNK40" s="284"/>
      <c r="LNL40" s="284"/>
      <c r="LNM40" s="284"/>
      <c r="LNN40" s="285"/>
      <c r="LNO40" s="283"/>
      <c r="LNP40" s="284"/>
      <c r="LNQ40" s="284"/>
      <c r="LNR40" s="284"/>
      <c r="LNS40" s="284"/>
      <c r="LNT40" s="284"/>
      <c r="LNU40" s="284"/>
      <c r="LNV40" s="284"/>
      <c r="LNW40" s="284"/>
      <c r="LNX40" s="284"/>
      <c r="LNY40" s="284"/>
      <c r="LNZ40" s="284"/>
      <c r="LOA40" s="284"/>
      <c r="LOB40" s="284"/>
      <c r="LOC40" s="285"/>
      <c r="LOD40" s="283"/>
      <c r="LOE40" s="284"/>
      <c r="LOF40" s="284"/>
      <c r="LOG40" s="284"/>
      <c r="LOH40" s="284"/>
      <c r="LOI40" s="284"/>
      <c r="LOJ40" s="284"/>
      <c r="LOK40" s="284"/>
      <c r="LOL40" s="284"/>
      <c r="LOM40" s="284"/>
      <c r="LON40" s="284"/>
      <c r="LOO40" s="284"/>
      <c r="LOP40" s="284"/>
      <c r="LOQ40" s="284"/>
      <c r="LOR40" s="285"/>
      <c r="LOS40" s="283"/>
      <c r="LOT40" s="284"/>
      <c r="LOU40" s="284"/>
      <c r="LOV40" s="284"/>
      <c r="LOW40" s="284"/>
      <c r="LOX40" s="284"/>
      <c r="LOY40" s="284"/>
      <c r="LOZ40" s="284"/>
      <c r="LPA40" s="284"/>
      <c r="LPB40" s="284"/>
      <c r="LPC40" s="284"/>
      <c r="LPD40" s="284"/>
      <c r="LPE40" s="284"/>
      <c r="LPF40" s="284"/>
      <c r="LPG40" s="285"/>
      <c r="LPH40" s="283"/>
      <c r="LPI40" s="284"/>
      <c r="LPJ40" s="284"/>
      <c r="LPK40" s="284"/>
      <c r="LPL40" s="284"/>
      <c r="LPM40" s="284"/>
      <c r="LPN40" s="284"/>
      <c r="LPO40" s="284"/>
      <c r="LPP40" s="284"/>
      <c r="LPQ40" s="284"/>
      <c r="LPR40" s="284"/>
      <c r="LPS40" s="284"/>
      <c r="LPT40" s="284"/>
      <c r="LPU40" s="284"/>
      <c r="LPV40" s="285"/>
      <c r="LPW40" s="283"/>
      <c r="LPX40" s="284"/>
      <c r="LPY40" s="284"/>
      <c r="LPZ40" s="284"/>
      <c r="LQA40" s="284"/>
      <c r="LQB40" s="284"/>
      <c r="LQC40" s="284"/>
      <c r="LQD40" s="284"/>
      <c r="LQE40" s="284"/>
      <c r="LQF40" s="284"/>
      <c r="LQG40" s="284"/>
      <c r="LQH40" s="284"/>
      <c r="LQI40" s="284"/>
      <c r="LQJ40" s="284"/>
      <c r="LQK40" s="285"/>
      <c r="LQL40" s="283"/>
      <c r="LQM40" s="284"/>
      <c r="LQN40" s="284"/>
      <c r="LQO40" s="284"/>
      <c r="LQP40" s="284"/>
      <c r="LQQ40" s="284"/>
      <c r="LQR40" s="284"/>
      <c r="LQS40" s="284"/>
      <c r="LQT40" s="284"/>
      <c r="LQU40" s="284"/>
      <c r="LQV40" s="284"/>
      <c r="LQW40" s="284"/>
      <c r="LQX40" s="284"/>
      <c r="LQY40" s="284"/>
      <c r="LQZ40" s="285"/>
      <c r="LRA40" s="283"/>
      <c r="LRB40" s="284"/>
      <c r="LRC40" s="284"/>
      <c r="LRD40" s="284"/>
      <c r="LRE40" s="284"/>
      <c r="LRF40" s="284"/>
      <c r="LRG40" s="284"/>
      <c r="LRH40" s="284"/>
      <c r="LRI40" s="284"/>
      <c r="LRJ40" s="284"/>
      <c r="LRK40" s="284"/>
      <c r="LRL40" s="284"/>
      <c r="LRM40" s="284"/>
      <c r="LRN40" s="284"/>
      <c r="LRO40" s="285"/>
      <c r="LRP40" s="283"/>
      <c r="LRQ40" s="284"/>
      <c r="LRR40" s="284"/>
      <c r="LRS40" s="284"/>
      <c r="LRT40" s="284"/>
      <c r="LRU40" s="284"/>
      <c r="LRV40" s="284"/>
      <c r="LRW40" s="284"/>
      <c r="LRX40" s="284"/>
      <c r="LRY40" s="284"/>
      <c r="LRZ40" s="284"/>
      <c r="LSA40" s="284"/>
      <c r="LSB40" s="284"/>
      <c r="LSC40" s="284"/>
      <c r="LSD40" s="285"/>
      <c r="LSE40" s="283"/>
      <c r="LSF40" s="284"/>
      <c r="LSG40" s="284"/>
      <c r="LSH40" s="284"/>
      <c r="LSI40" s="284"/>
      <c r="LSJ40" s="284"/>
      <c r="LSK40" s="284"/>
      <c r="LSL40" s="284"/>
      <c r="LSM40" s="284"/>
      <c r="LSN40" s="284"/>
      <c r="LSO40" s="284"/>
      <c r="LSP40" s="284"/>
      <c r="LSQ40" s="284"/>
      <c r="LSR40" s="284"/>
      <c r="LSS40" s="285"/>
      <c r="LST40" s="283"/>
      <c r="LSU40" s="284"/>
      <c r="LSV40" s="284"/>
      <c r="LSW40" s="284"/>
      <c r="LSX40" s="284"/>
      <c r="LSY40" s="284"/>
      <c r="LSZ40" s="284"/>
      <c r="LTA40" s="284"/>
      <c r="LTB40" s="284"/>
      <c r="LTC40" s="284"/>
      <c r="LTD40" s="284"/>
      <c r="LTE40" s="284"/>
      <c r="LTF40" s="284"/>
      <c r="LTG40" s="284"/>
      <c r="LTH40" s="285"/>
      <c r="LTI40" s="283"/>
      <c r="LTJ40" s="284"/>
      <c r="LTK40" s="284"/>
      <c r="LTL40" s="284"/>
      <c r="LTM40" s="284"/>
      <c r="LTN40" s="284"/>
      <c r="LTO40" s="284"/>
      <c r="LTP40" s="284"/>
      <c r="LTQ40" s="284"/>
      <c r="LTR40" s="284"/>
      <c r="LTS40" s="284"/>
      <c r="LTT40" s="284"/>
      <c r="LTU40" s="284"/>
      <c r="LTV40" s="284"/>
      <c r="LTW40" s="285"/>
      <c r="LTX40" s="283"/>
      <c r="LTY40" s="284"/>
      <c r="LTZ40" s="284"/>
      <c r="LUA40" s="284"/>
      <c r="LUB40" s="284"/>
      <c r="LUC40" s="284"/>
      <c r="LUD40" s="284"/>
      <c r="LUE40" s="284"/>
      <c r="LUF40" s="284"/>
      <c r="LUG40" s="284"/>
      <c r="LUH40" s="284"/>
      <c r="LUI40" s="284"/>
      <c r="LUJ40" s="284"/>
      <c r="LUK40" s="284"/>
      <c r="LUL40" s="285"/>
      <c r="LUM40" s="283"/>
      <c r="LUN40" s="284"/>
      <c r="LUO40" s="284"/>
      <c r="LUP40" s="284"/>
      <c r="LUQ40" s="284"/>
      <c r="LUR40" s="284"/>
      <c r="LUS40" s="284"/>
      <c r="LUT40" s="284"/>
      <c r="LUU40" s="284"/>
      <c r="LUV40" s="284"/>
      <c r="LUW40" s="284"/>
      <c r="LUX40" s="284"/>
      <c r="LUY40" s="284"/>
      <c r="LUZ40" s="284"/>
      <c r="LVA40" s="285"/>
      <c r="LVB40" s="283"/>
      <c r="LVC40" s="284"/>
      <c r="LVD40" s="284"/>
      <c r="LVE40" s="284"/>
      <c r="LVF40" s="284"/>
      <c r="LVG40" s="284"/>
      <c r="LVH40" s="284"/>
      <c r="LVI40" s="284"/>
      <c r="LVJ40" s="284"/>
      <c r="LVK40" s="284"/>
      <c r="LVL40" s="284"/>
      <c r="LVM40" s="284"/>
      <c r="LVN40" s="284"/>
      <c r="LVO40" s="284"/>
      <c r="LVP40" s="285"/>
      <c r="LVQ40" s="283"/>
      <c r="LVR40" s="284"/>
      <c r="LVS40" s="284"/>
      <c r="LVT40" s="284"/>
      <c r="LVU40" s="284"/>
      <c r="LVV40" s="284"/>
      <c r="LVW40" s="284"/>
      <c r="LVX40" s="284"/>
      <c r="LVY40" s="284"/>
      <c r="LVZ40" s="284"/>
      <c r="LWA40" s="284"/>
      <c r="LWB40" s="284"/>
      <c r="LWC40" s="284"/>
      <c r="LWD40" s="284"/>
      <c r="LWE40" s="285"/>
      <c r="LWF40" s="283"/>
      <c r="LWG40" s="284"/>
      <c r="LWH40" s="284"/>
      <c r="LWI40" s="284"/>
      <c r="LWJ40" s="284"/>
      <c r="LWK40" s="284"/>
      <c r="LWL40" s="284"/>
      <c r="LWM40" s="284"/>
      <c r="LWN40" s="284"/>
      <c r="LWO40" s="284"/>
      <c r="LWP40" s="284"/>
      <c r="LWQ40" s="284"/>
      <c r="LWR40" s="284"/>
      <c r="LWS40" s="284"/>
      <c r="LWT40" s="285"/>
      <c r="LWU40" s="283"/>
      <c r="LWV40" s="284"/>
      <c r="LWW40" s="284"/>
      <c r="LWX40" s="284"/>
      <c r="LWY40" s="284"/>
      <c r="LWZ40" s="284"/>
      <c r="LXA40" s="284"/>
      <c r="LXB40" s="284"/>
      <c r="LXC40" s="284"/>
      <c r="LXD40" s="284"/>
      <c r="LXE40" s="284"/>
      <c r="LXF40" s="284"/>
      <c r="LXG40" s="284"/>
      <c r="LXH40" s="284"/>
      <c r="LXI40" s="285"/>
      <c r="LXJ40" s="283"/>
      <c r="LXK40" s="284"/>
      <c r="LXL40" s="284"/>
      <c r="LXM40" s="284"/>
      <c r="LXN40" s="284"/>
      <c r="LXO40" s="284"/>
      <c r="LXP40" s="284"/>
      <c r="LXQ40" s="284"/>
      <c r="LXR40" s="284"/>
      <c r="LXS40" s="284"/>
      <c r="LXT40" s="284"/>
      <c r="LXU40" s="284"/>
      <c r="LXV40" s="284"/>
      <c r="LXW40" s="284"/>
      <c r="LXX40" s="285"/>
      <c r="LXY40" s="283"/>
      <c r="LXZ40" s="284"/>
      <c r="LYA40" s="284"/>
      <c r="LYB40" s="284"/>
      <c r="LYC40" s="284"/>
      <c r="LYD40" s="284"/>
      <c r="LYE40" s="284"/>
      <c r="LYF40" s="284"/>
      <c r="LYG40" s="284"/>
      <c r="LYH40" s="284"/>
      <c r="LYI40" s="284"/>
      <c r="LYJ40" s="284"/>
      <c r="LYK40" s="284"/>
      <c r="LYL40" s="284"/>
      <c r="LYM40" s="285"/>
      <c r="LYN40" s="283"/>
      <c r="LYO40" s="284"/>
      <c r="LYP40" s="284"/>
      <c r="LYQ40" s="284"/>
      <c r="LYR40" s="284"/>
      <c r="LYS40" s="284"/>
      <c r="LYT40" s="284"/>
      <c r="LYU40" s="284"/>
      <c r="LYV40" s="284"/>
      <c r="LYW40" s="284"/>
      <c r="LYX40" s="284"/>
      <c r="LYY40" s="284"/>
      <c r="LYZ40" s="284"/>
      <c r="LZA40" s="284"/>
      <c r="LZB40" s="285"/>
      <c r="LZC40" s="283"/>
      <c r="LZD40" s="284"/>
      <c r="LZE40" s="284"/>
      <c r="LZF40" s="284"/>
      <c r="LZG40" s="284"/>
      <c r="LZH40" s="284"/>
      <c r="LZI40" s="284"/>
      <c r="LZJ40" s="284"/>
      <c r="LZK40" s="284"/>
      <c r="LZL40" s="284"/>
      <c r="LZM40" s="284"/>
      <c r="LZN40" s="284"/>
      <c r="LZO40" s="284"/>
      <c r="LZP40" s="284"/>
      <c r="LZQ40" s="285"/>
      <c r="LZR40" s="283"/>
      <c r="LZS40" s="284"/>
      <c r="LZT40" s="284"/>
      <c r="LZU40" s="284"/>
      <c r="LZV40" s="284"/>
      <c r="LZW40" s="284"/>
      <c r="LZX40" s="284"/>
      <c r="LZY40" s="284"/>
      <c r="LZZ40" s="284"/>
      <c r="MAA40" s="284"/>
      <c r="MAB40" s="284"/>
      <c r="MAC40" s="284"/>
      <c r="MAD40" s="284"/>
      <c r="MAE40" s="284"/>
      <c r="MAF40" s="285"/>
      <c r="MAG40" s="283"/>
      <c r="MAH40" s="284"/>
      <c r="MAI40" s="284"/>
      <c r="MAJ40" s="284"/>
      <c r="MAK40" s="284"/>
      <c r="MAL40" s="284"/>
      <c r="MAM40" s="284"/>
      <c r="MAN40" s="284"/>
      <c r="MAO40" s="284"/>
      <c r="MAP40" s="284"/>
      <c r="MAQ40" s="284"/>
      <c r="MAR40" s="284"/>
      <c r="MAS40" s="284"/>
      <c r="MAT40" s="284"/>
      <c r="MAU40" s="285"/>
      <c r="MAV40" s="283"/>
      <c r="MAW40" s="284"/>
      <c r="MAX40" s="284"/>
      <c r="MAY40" s="284"/>
      <c r="MAZ40" s="284"/>
      <c r="MBA40" s="284"/>
      <c r="MBB40" s="284"/>
      <c r="MBC40" s="284"/>
      <c r="MBD40" s="284"/>
      <c r="MBE40" s="284"/>
      <c r="MBF40" s="284"/>
      <c r="MBG40" s="284"/>
      <c r="MBH40" s="284"/>
      <c r="MBI40" s="284"/>
      <c r="MBJ40" s="285"/>
      <c r="MBK40" s="283"/>
      <c r="MBL40" s="284"/>
      <c r="MBM40" s="284"/>
      <c r="MBN40" s="284"/>
      <c r="MBO40" s="284"/>
      <c r="MBP40" s="284"/>
      <c r="MBQ40" s="284"/>
      <c r="MBR40" s="284"/>
      <c r="MBS40" s="284"/>
      <c r="MBT40" s="284"/>
      <c r="MBU40" s="284"/>
      <c r="MBV40" s="284"/>
      <c r="MBW40" s="284"/>
      <c r="MBX40" s="284"/>
      <c r="MBY40" s="285"/>
      <c r="MBZ40" s="283"/>
      <c r="MCA40" s="284"/>
      <c r="MCB40" s="284"/>
      <c r="MCC40" s="284"/>
      <c r="MCD40" s="284"/>
      <c r="MCE40" s="284"/>
      <c r="MCF40" s="284"/>
      <c r="MCG40" s="284"/>
      <c r="MCH40" s="284"/>
      <c r="MCI40" s="284"/>
      <c r="MCJ40" s="284"/>
      <c r="MCK40" s="284"/>
      <c r="MCL40" s="284"/>
      <c r="MCM40" s="284"/>
      <c r="MCN40" s="285"/>
      <c r="MCO40" s="283"/>
      <c r="MCP40" s="284"/>
      <c r="MCQ40" s="284"/>
      <c r="MCR40" s="284"/>
      <c r="MCS40" s="284"/>
      <c r="MCT40" s="284"/>
      <c r="MCU40" s="284"/>
      <c r="MCV40" s="284"/>
      <c r="MCW40" s="284"/>
      <c r="MCX40" s="284"/>
      <c r="MCY40" s="284"/>
      <c r="MCZ40" s="284"/>
      <c r="MDA40" s="284"/>
      <c r="MDB40" s="284"/>
      <c r="MDC40" s="285"/>
      <c r="MDD40" s="283"/>
      <c r="MDE40" s="284"/>
      <c r="MDF40" s="284"/>
      <c r="MDG40" s="284"/>
      <c r="MDH40" s="284"/>
      <c r="MDI40" s="284"/>
      <c r="MDJ40" s="284"/>
      <c r="MDK40" s="284"/>
      <c r="MDL40" s="284"/>
      <c r="MDM40" s="284"/>
      <c r="MDN40" s="284"/>
      <c r="MDO40" s="284"/>
      <c r="MDP40" s="284"/>
      <c r="MDQ40" s="284"/>
      <c r="MDR40" s="285"/>
      <c r="MDS40" s="283"/>
      <c r="MDT40" s="284"/>
      <c r="MDU40" s="284"/>
      <c r="MDV40" s="284"/>
      <c r="MDW40" s="284"/>
      <c r="MDX40" s="284"/>
      <c r="MDY40" s="284"/>
      <c r="MDZ40" s="284"/>
      <c r="MEA40" s="284"/>
      <c r="MEB40" s="284"/>
      <c r="MEC40" s="284"/>
      <c r="MED40" s="284"/>
      <c r="MEE40" s="284"/>
      <c r="MEF40" s="284"/>
      <c r="MEG40" s="285"/>
      <c r="MEH40" s="283"/>
      <c r="MEI40" s="284"/>
      <c r="MEJ40" s="284"/>
      <c r="MEK40" s="284"/>
      <c r="MEL40" s="284"/>
      <c r="MEM40" s="284"/>
      <c r="MEN40" s="284"/>
      <c r="MEO40" s="284"/>
      <c r="MEP40" s="284"/>
      <c r="MEQ40" s="284"/>
      <c r="MER40" s="284"/>
      <c r="MES40" s="284"/>
      <c r="MET40" s="284"/>
      <c r="MEU40" s="284"/>
      <c r="MEV40" s="285"/>
      <c r="MEW40" s="283"/>
      <c r="MEX40" s="284"/>
      <c r="MEY40" s="284"/>
      <c r="MEZ40" s="284"/>
      <c r="MFA40" s="284"/>
      <c r="MFB40" s="284"/>
      <c r="MFC40" s="284"/>
      <c r="MFD40" s="284"/>
      <c r="MFE40" s="284"/>
      <c r="MFF40" s="284"/>
      <c r="MFG40" s="284"/>
      <c r="MFH40" s="284"/>
      <c r="MFI40" s="284"/>
      <c r="MFJ40" s="284"/>
      <c r="MFK40" s="285"/>
      <c r="MFL40" s="283"/>
      <c r="MFM40" s="284"/>
      <c r="MFN40" s="284"/>
      <c r="MFO40" s="284"/>
      <c r="MFP40" s="284"/>
      <c r="MFQ40" s="284"/>
      <c r="MFR40" s="284"/>
      <c r="MFS40" s="284"/>
      <c r="MFT40" s="284"/>
      <c r="MFU40" s="284"/>
      <c r="MFV40" s="284"/>
      <c r="MFW40" s="284"/>
      <c r="MFX40" s="284"/>
      <c r="MFY40" s="284"/>
      <c r="MFZ40" s="285"/>
      <c r="MGA40" s="283"/>
      <c r="MGB40" s="284"/>
      <c r="MGC40" s="284"/>
      <c r="MGD40" s="284"/>
      <c r="MGE40" s="284"/>
      <c r="MGF40" s="284"/>
      <c r="MGG40" s="284"/>
      <c r="MGH40" s="284"/>
      <c r="MGI40" s="284"/>
      <c r="MGJ40" s="284"/>
      <c r="MGK40" s="284"/>
      <c r="MGL40" s="284"/>
      <c r="MGM40" s="284"/>
      <c r="MGN40" s="284"/>
      <c r="MGO40" s="285"/>
      <c r="MGP40" s="283"/>
      <c r="MGQ40" s="284"/>
      <c r="MGR40" s="284"/>
      <c r="MGS40" s="284"/>
      <c r="MGT40" s="284"/>
      <c r="MGU40" s="284"/>
      <c r="MGV40" s="284"/>
      <c r="MGW40" s="284"/>
      <c r="MGX40" s="284"/>
      <c r="MGY40" s="284"/>
      <c r="MGZ40" s="284"/>
      <c r="MHA40" s="284"/>
      <c r="MHB40" s="284"/>
      <c r="MHC40" s="284"/>
      <c r="MHD40" s="285"/>
      <c r="MHE40" s="283"/>
      <c r="MHF40" s="284"/>
      <c r="MHG40" s="284"/>
      <c r="MHH40" s="284"/>
      <c r="MHI40" s="284"/>
      <c r="MHJ40" s="284"/>
      <c r="MHK40" s="284"/>
      <c r="MHL40" s="284"/>
      <c r="MHM40" s="284"/>
      <c r="MHN40" s="284"/>
      <c r="MHO40" s="284"/>
      <c r="MHP40" s="284"/>
      <c r="MHQ40" s="284"/>
      <c r="MHR40" s="284"/>
      <c r="MHS40" s="285"/>
      <c r="MHT40" s="283"/>
      <c r="MHU40" s="284"/>
      <c r="MHV40" s="284"/>
      <c r="MHW40" s="284"/>
      <c r="MHX40" s="284"/>
      <c r="MHY40" s="284"/>
      <c r="MHZ40" s="284"/>
      <c r="MIA40" s="284"/>
      <c r="MIB40" s="284"/>
      <c r="MIC40" s="284"/>
      <c r="MID40" s="284"/>
      <c r="MIE40" s="284"/>
      <c r="MIF40" s="284"/>
      <c r="MIG40" s="284"/>
      <c r="MIH40" s="285"/>
      <c r="MII40" s="283"/>
      <c r="MIJ40" s="284"/>
      <c r="MIK40" s="284"/>
      <c r="MIL40" s="284"/>
      <c r="MIM40" s="284"/>
      <c r="MIN40" s="284"/>
      <c r="MIO40" s="284"/>
      <c r="MIP40" s="284"/>
      <c r="MIQ40" s="284"/>
      <c r="MIR40" s="284"/>
      <c r="MIS40" s="284"/>
      <c r="MIT40" s="284"/>
      <c r="MIU40" s="284"/>
      <c r="MIV40" s="284"/>
      <c r="MIW40" s="285"/>
      <c r="MIX40" s="283"/>
      <c r="MIY40" s="284"/>
      <c r="MIZ40" s="284"/>
      <c r="MJA40" s="284"/>
      <c r="MJB40" s="284"/>
      <c r="MJC40" s="284"/>
      <c r="MJD40" s="284"/>
      <c r="MJE40" s="284"/>
      <c r="MJF40" s="284"/>
      <c r="MJG40" s="284"/>
      <c r="MJH40" s="284"/>
      <c r="MJI40" s="284"/>
      <c r="MJJ40" s="284"/>
      <c r="MJK40" s="284"/>
      <c r="MJL40" s="285"/>
      <c r="MJM40" s="283"/>
      <c r="MJN40" s="284"/>
      <c r="MJO40" s="284"/>
      <c r="MJP40" s="284"/>
      <c r="MJQ40" s="284"/>
      <c r="MJR40" s="284"/>
      <c r="MJS40" s="284"/>
      <c r="MJT40" s="284"/>
      <c r="MJU40" s="284"/>
      <c r="MJV40" s="284"/>
      <c r="MJW40" s="284"/>
      <c r="MJX40" s="284"/>
      <c r="MJY40" s="284"/>
      <c r="MJZ40" s="284"/>
      <c r="MKA40" s="285"/>
      <c r="MKB40" s="283"/>
      <c r="MKC40" s="284"/>
      <c r="MKD40" s="284"/>
      <c r="MKE40" s="284"/>
      <c r="MKF40" s="284"/>
      <c r="MKG40" s="284"/>
      <c r="MKH40" s="284"/>
      <c r="MKI40" s="284"/>
      <c r="MKJ40" s="284"/>
      <c r="MKK40" s="284"/>
      <c r="MKL40" s="284"/>
      <c r="MKM40" s="284"/>
      <c r="MKN40" s="284"/>
      <c r="MKO40" s="284"/>
      <c r="MKP40" s="285"/>
      <c r="MKQ40" s="283"/>
      <c r="MKR40" s="284"/>
      <c r="MKS40" s="284"/>
      <c r="MKT40" s="284"/>
      <c r="MKU40" s="284"/>
      <c r="MKV40" s="284"/>
      <c r="MKW40" s="284"/>
      <c r="MKX40" s="284"/>
      <c r="MKY40" s="284"/>
      <c r="MKZ40" s="284"/>
      <c r="MLA40" s="284"/>
      <c r="MLB40" s="284"/>
      <c r="MLC40" s="284"/>
      <c r="MLD40" s="284"/>
      <c r="MLE40" s="285"/>
      <c r="MLF40" s="283"/>
      <c r="MLG40" s="284"/>
      <c r="MLH40" s="284"/>
      <c r="MLI40" s="284"/>
      <c r="MLJ40" s="284"/>
      <c r="MLK40" s="284"/>
      <c r="MLL40" s="284"/>
      <c r="MLM40" s="284"/>
      <c r="MLN40" s="284"/>
      <c r="MLO40" s="284"/>
      <c r="MLP40" s="284"/>
      <c r="MLQ40" s="284"/>
      <c r="MLR40" s="284"/>
      <c r="MLS40" s="284"/>
      <c r="MLT40" s="285"/>
      <c r="MLU40" s="283"/>
      <c r="MLV40" s="284"/>
      <c r="MLW40" s="284"/>
      <c r="MLX40" s="284"/>
      <c r="MLY40" s="284"/>
      <c r="MLZ40" s="284"/>
      <c r="MMA40" s="284"/>
      <c r="MMB40" s="284"/>
      <c r="MMC40" s="284"/>
      <c r="MMD40" s="284"/>
      <c r="MME40" s="284"/>
      <c r="MMF40" s="284"/>
      <c r="MMG40" s="284"/>
      <c r="MMH40" s="284"/>
      <c r="MMI40" s="285"/>
      <c r="MMJ40" s="283"/>
      <c r="MMK40" s="284"/>
      <c r="MML40" s="284"/>
      <c r="MMM40" s="284"/>
      <c r="MMN40" s="284"/>
      <c r="MMO40" s="284"/>
      <c r="MMP40" s="284"/>
      <c r="MMQ40" s="284"/>
      <c r="MMR40" s="284"/>
      <c r="MMS40" s="284"/>
      <c r="MMT40" s="284"/>
      <c r="MMU40" s="284"/>
      <c r="MMV40" s="284"/>
      <c r="MMW40" s="284"/>
      <c r="MMX40" s="285"/>
      <c r="MMY40" s="283"/>
      <c r="MMZ40" s="284"/>
      <c r="MNA40" s="284"/>
      <c r="MNB40" s="284"/>
      <c r="MNC40" s="284"/>
      <c r="MND40" s="284"/>
      <c r="MNE40" s="284"/>
      <c r="MNF40" s="284"/>
      <c r="MNG40" s="284"/>
      <c r="MNH40" s="284"/>
      <c r="MNI40" s="284"/>
      <c r="MNJ40" s="284"/>
      <c r="MNK40" s="284"/>
      <c r="MNL40" s="284"/>
      <c r="MNM40" s="285"/>
      <c r="MNN40" s="283"/>
      <c r="MNO40" s="284"/>
      <c r="MNP40" s="284"/>
      <c r="MNQ40" s="284"/>
      <c r="MNR40" s="284"/>
      <c r="MNS40" s="284"/>
      <c r="MNT40" s="284"/>
      <c r="MNU40" s="284"/>
      <c r="MNV40" s="284"/>
      <c r="MNW40" s="284"/>
      <c r="MNX40" s="284"/>
      <c r="MNY40" s="284"/>
      <c r="MNZ40" s="284"/>
      <c r="MOA40" s="284"/>
      <c r="MOB40" s="285"/>
      <c r="MOC40" s="283"/>
      <c r="MOD40" s="284"/>
      <c r="MOE40" s="284"/>
      <c r="MOF40" s="284"/>
      <c r="MOG40" s="284"/>
      <c r="MOH40" s="284"/>
      <c r="MOI40" s="284"/>
      <c r="MOJ40" s="284"/>
      <c r="MOK40" s="284"/>
      <c r="MOL40" s="284"/>
      <c r="MOM40" s="284"/>
      <c r="MON40" s="284"/>
      <c r="MOO40" s="284"/>
      <c r="MOP40" s="284"/>
      <c r="MOQ40" s="285"/>
      <c r="MOR40" s="283"/>
      <c r="MOS40" s="284"/>
      <c r="MOT40" s="284"/>
      <c r="MOU40" s="284"/>
      <c r="MOV40" s="284"/>
      <c r="MOW40" s="284"/>
      <c r="MOX40" s="284"/>
      <c r="MOY40" s="284"/>
      <c r="MOZ40" s="284"/>
      <c r="MPA40" s="284"/>
      <c r="MPB40" s="284"/>
      <c r="MPC40" s="284"/>
      <c r="MPD40" s="284"/>
      <c r="MPE40" s="284"/>
      <c r="MPF40" s="285"/>
      <c r="MPG40" s="283"/>
      <c r="MPH40" s="284"/>
      <c r="MPI40" s="284"/>
      <c r="MPJ40" s="284"/>
      <c r="MPK40" s="284"/>
      <c r="MPL40" s="284"/>
      <c r="MPM40" s="284"/>
      <c r="MPN40" s="284"/>
      <c r="MPO40" s="284"/>
      <c r="MPP40" s="284"/>
      <c r="MPQ40" s="284"/>
      <c r="MPR40" s="284"/>
      <c r="MPS40" s="284"/>
      <c r="MPT40" s="284"/>
      <c r="MPU40" s="285"/>
      <c r="MPV40" s="283"/>
      <c r="MPW40" s="284"/>
      <c r="MPX40" s="284"/>
      <c r="MPY40" s="284"/>
      <c r="MPZ40" s="284"/>
      <c r="MQA40" s="284"/>
      <c r="MQB40" s="284"/>
      <c r="MQC40" s="284"/>
      <c r="MQD40" s="284"/>
      <c r="MQE40" s="284"/>
      <c r="MQF40" s="284"/>
      <c r="MQG40" s="284"/>
      <c r="MQH40" s="284"/>
      <c r="MQI40" s="284"/>
      <c r="MQJ40" s="285"/>
      <c r="MQK40" s="283"/>
      <c r="MQL40" s="284"/>
      <c r="MQM40" s="284"/>
      <c r="MQN40" s="284"/>
      <c r="MQO40" s="284"/>
      <c r="MQP40" s="284"/>
      <c r="MQQ40" s="284"/>
      <c r="MQR40" s="284"/>
      <c r="MQS40" s="284"/>
      <c r="MQT40" s="284"/>
      <c r="MQU40" s="284"/>
      <c r="MQV40" s="284"/>
      <c r="MQW40" s="284"/>
      <c r="MQX40" s="284"/>
      <c r="MQY40" s="285"/>
      <c r="MQZ40" s="283"/>
      <c r="MRA40" s="284"/>
      <c r="MRB40" s="284"/>
      <c r="MRC40" s="284"/>
      <c r="MRD40" s="284"/>
      <c r="MRE40" s="284"/>
      <c r="MRF40" s="284"/>
      <c r="MRG40" s="284"/>
      <c r="MRH40" s="284"/>
      <c r="MRI40" s="284"/>
      <c r="MRJ40" s="284"/>
      <c r="MRK40" s="284"/>
      <c r="MRL40" s="284"/>
      <c r="MRM40" s="284"/>
      <c r="MRN40" s="285"/>
      <c r="MRO40" s="283"/>
      <c r="MRP40" s="284"/>
      <c r="MRQ40" s="284"/>
      <c r="MRR40" s="284"/>
      <c r="MRS40" s="284"/>
      <c r="MRT40" s="284"/>
      <c r="MRU40" s="284"/>
      <c r="MRV40" s="284"/>
      <c r="MRW40" s="284"/>
      <c r="MRX40" s="284"/>
      <c r="MRY40" s="284"/>
      <c r="MRZ40" s="284"/>
      <c r="MSA40" s="284"/>
      <c r="MSB40" s="284"/>
      <c r="MSC40" s="285"/>
      <c r="MSD40" s="283"/>
      <c r="MSE40" s="284"/>
      <c r="MSF40" s="284"/>
      <c r="MSG40" s="284"/>
      <c r="MSH40" s="284"/>
      <c r="MSI40" s="284"/>
      <c r="MSJ40" s="284"/>
      <c r="MSK40" s="284"/>
      <c r="MSL40" s="284"/>
      <c r="MSM40" s="284"/>
      <c r="MSN40" s="284"/>
      <c r="MSO40" s="284"/>
      <c r="MSP40" s="284"/>
      <c r="MSQ40" s="284"/>
      <c r="MSR40" s="285"/>
      <c r="MSS40" s="283"/>
      <c r="MST40" s="284"/>
      <c r="MSU40" s="284"/>
      <c r="MSV40" s="284"/>
      <c r="MSW40" s="284"/>
      <c r="MSX40" s="284"/>
      <c r="MSY40" s="284"/>
      <c r="MSZ40" s="284"/>
      <c r="MTA40" s="284"/>
      <c r="MTB40" s="284"/>
      <c r="MTC40" s="284"/>
      <c r="MTD40" s="284"/>
      <c r="MTE40" s="284"/>
      <c r="MTF40" s="284"/>
      <c r="MTG40" s="285"/>
      <c r="MTH40" s="283"/>
      <c r="MTI40" s="284"/>
      <c r="MTJ40" s="284"/>
      <c r="MTK40" s="284"/>
      <c r="MTL40" s="284"/>
      <c r="MTM40" s="284"/>
      <c r="MTN40" s="284"/>
      <c r="MTO40" s="284"/>
      <c r="MTP40" s="284"/>
      <c r="MTQ40" s="284"/>
      <c r="MTR40" s="284"/>
      <c r="MTS40" s="284"/>
      <c r="MTT40" s="284"/>
      <c r="MTU40" s="284"/>
      <c r="MTV40" s="285"/>
      <c r="MTW40" s="283"/>
      <c r="MTX40" s="284"/>
      <c r="MTY40" s="284"/>
      <c r="MTZ40" s="284"/>
      <c r="MUA40" s="284"/>
      <c r="MUB40" s="284"/>
      <c r="MUC40" s="284"/>
      <c r="MUD40" s="284"/>
      <c r="MUE40" s="284"/>
      <c r="MUF40" s="284"/>
      <c r="MUG40" s="284"/>
      <c r="MUH40" s="284"/>
      <c r="MUI40" s="284"/>
      <c r="MUJ40" s="284"/>
      <c r="MUK40" s="285"/>
      <c r="MUL40" s="283"/>
      <c r="MUM40" s="284"/>
      <c r="MUN40" s="284"/>
      <c r="MUO40" s="284"/>
      <c r="MUP40" s="284"/>
      <c r="MUQ40" s="284"/>
      <c r="MUR40" s="284"/>
      <c r="MUS40" s="284"/>
      <c r="MUT40" s="284"/>
      <c r="MUU40" s="284"/>
      <c r="MUV40" s="284"/>
      <c r="MUW40" s="284"/>
      <c r="MUX40" s="284"/>
      <c r="MUY40" s="284"/>
      <c r="MUZ40" s="285"/>
      <c r="MVA40" s="283"/>
      <c r="MVB40" s="284"/>
      <c r="MVC40" s="284"/>
      <c r="MVD40" s="284"/>
      <c r="MVE40" s="284"/>
      <c r="MVF40" s="284"/>
      <c r="MVG40" s="284"/>
      <c r="MVH40" s="284"/>
      <c r="MVI40" s="284"/>
      <c r="MVJ40" s="284"/>
      <c r="MVK40" s="284"/>
      <c r="MVL40" s="284"/>
      <c r="MVM40" s="284"/>
      <c r="MVN40" s="284"/>
      <c r="MVO40" s="285"/>
      <c r="MVP40" s="283"/>
      <c r="MVQ40" s="284"/>
      <c r="MVR40" s="284"/>
      <c r="MVS40" s="284"/>
      <c r="MVT40" s="284"/>
      <c r="MVU40" s="284"/>
      <c r="MVV40" s="284"/>
      <c r="MVW40" s="284"/>
      <c r="MVX40" s="284"/>
      <c r="MVY40" s="284"/>
      <c r="MVZ40" s="284"/>
      <c r="MWA40" s="284"/>
      <c r="MWB40" s="284"/>
      <c r="MWC40" s="284"/>
      <c r="MWD40" s="285"/>
      <c r="MWE40" s="283"/>
      <c r="MWF40" s="284"/>
      <c r="MWG40" s="284"/>
      <c r="MWH40" s="284"/>
      <c r="MWI40" s="284"/>
      <c r="MWJ40" s="284"/>
      <c r="MWK40" s="284"/>
      <c r="MWL40" s="284"/>
      <c r="MWM40" s="284"/>
      <c r="MWN40" s="284"/>
      <c r="MWO40" s="284"/>
      <c r="MWP40" s="284"/>
      <c r="MWQ40" s="284"/>
      <c r="MWR40" s="284"/>
      <c r="MWS40" s="285"/>
      <c r="MWT40" s="283"/>
      <c r="MWU40" s="284"/>
      <c r="MWV40" s="284"/>
      <c r="MWW40" s="284"/>
      <c r="MWX40" s="284"/>
      <c r="MWY40" s="284"/>
      <c r="MWZ40" s="284"/>
      <c r="MXA40" s="284"/>
      <c r="MXB40" s="284"/>
      <c r="MXC40" s="284"/>
      <c r="MXD40" s="284"/>
      <c r="MXE40" s="284"/>
      <c r="MXF40" s="284"/>
      <c r="MXG40" s="284"/>
      <c r="MXH40" s="285"/>
      <c r="MXI40" s="283"/>
      <c r="MXJ40" s="284"/>
      <c r="MXK40" s="284"/>
      <c r="MXL40" s="284"/>
      <c r="MXM40" s="284"/>
      <c r="MXN40" s="284"/>
      <c r="MXO40" s="284"/>
      <c r="MXP40" s="284"/>
      <c r="MXQ40" s="284"/>
      <c r="MXR40" s="284"/>
      <c r="MXS40" s="284"/>
      <c r="MXT40" s="284"/>
      <c r="MXU40" s="284"/>
      <c r="MXV40" s="284"/>
      <c r="MXW40" s="285"/>
      <c r="MXX40" s="283"/>
      <c r="MXY40" s="284"/>
      <c r="MXZ40" s="284"/>
      <c r="MYA40" s="284"/>
      <c r="MYB40" s="284"/>
      <c r="MYC40" s="284"/>
      <c r="MYD40" s="284"/>
      <c r="MYE40" s="284"/>
      <c r="MYF40" s="284"/>
      <c r="MYG40" s="284"/>
      <c r="MYH40" s="284"/>
      <c r="MYI40" s="284"/>
      <c r="MYJ40" s="284"/>
      <c r="MYK40" s="284"/>
      <c r="MYL40" s="285"/>
      <c r="MYM40" s="283"/>
      <c r="MYN40" s="284"/>
      <c r="MYO40" s="284"/>
      <c r="MYP40" s="284"/>
      <c r="MYQ40" s="284"/>
      <c r="MYR40" s="284"/>
      <c r="MYS40" s="284"/>
      <c r="MYT40" s="284"/>
      <c r="MYU40" s="284"/>
      <c r="MYV40" s="284"/>
      <c r="MYW40" s="284"/>
      <c r="MYX40" s="284"/>
      <c r="MYY40" s="284"/>
      <c r="MYZ40" s="284"/>
      <c r="MZA40" s="285"/>
      <c r="MZB40" s="283"/>
      <c r="MZC40" s="284"/>
      <c r="MZD40" s="284"/>
      <c r="MZE40" s="284"/>
      <c r="MZF40" s="284"/>
      <c r="MZG40" s="284"/>
      <c r="MZH40" s="284"/>
      <c r="MZI40" s="284"/>
      <c r="MZJ40" s="284"/>
      <c r="MZK40" s="284"/>
      <c r="MZL40" s="284"/>
      <c r="MZM40" s="284"/>
      <c r="MZN40" s="284"/>
      <c r="MZO40" s="284"/>
      <c r="MZP40" s="285"/>
      <c r="MZQ40" s="283"/>
      <c r="MZR40" s="284"/>
      <c r="MZS40" s="284"/>
      <c r="MZT40" s="284"/>
      <c r="MZU40" s="284"/>
      <c r="MZV40" s="284"/>
      <c r="MZW40" s="284"/>
      <c r="MZX40" s="284"/>
      <c r="MZY40" s="284"/>
      <c r="MZZ40" s="284"/>
      <c r="NAA40" s="284"/>
      <c r="NAB40" s="284"/>
      <c r="NAC40" s="284"/>
      <c r="NAD40" s="284"/>
      <c r="NAE40" s="285"/>
      <c r="NAF40" s="283"/>
      <c r="NAG40" s="284"/>
      <c r="NAH40" s="284"/>
      <c r="NAI40" s="284"/>
      <c r="NAJ40" s="284"/>
      <c r="NAK40" s="284"/>
      <c r="NAL40" s="284"/>
      <c r="NAM40" s="284"/>
      <c r="NAN40" s="284"/>
      <c r="NAO40" s="284"/>
      <c r="NAP40" s="284"/>
      <c r="NAQ40" s="284"/>
      <c r="NAR40" s="284"/>
      <c r="NAS40" s="284"/>
      <c r="NAT40" s="285"/>
      <c r="NAU40" s="283"/>
      <c r="NAV40" s="284"/>
      <c r="NAW40" s="284"/>
      <c r="NAX40" s="284"/>
      <c r="NAY40" s="284"/>
      <c r="NAZ40" s="284"/>
      <c r="NBA40" s="284"/>
      <c r="NBB40" s="284"/>
      <c r="NBC40" s="284"/>
      <c r="NBD40" s="284"/>
      <c r="NBE40" s="284"/>
      <c r="NBF40" s="284"/>
      <c r="NBG40" s="284"/>
      <c r="NBH40" s="284"/>
      <c r="NBI40" s="285"/>
      <c r="NBJ40" s="283"/>
      <c r="NBK40" s="284"/>
      <c r="NBL40" s="284"/>
      <c r="NBM40" s="284"/>
      <c r="NBN40" s="284"/>
      <c r="NBO40" s="284"/>
      <c r="NBP40" s="284"/>
      <c r="NBQ40" s="284"/>
      <c r="NBR40" s="284"/>
      <c r="NBS40" s="284"/>
      <c r="NBT40" s="284"/>
      <c r="NBU40" s="284"/>
      <c r="NBV40" s="284"/>
      <c r="NBW40" s="284"/>
      <c r="NBX40" s="285"/>
      <c r="NBY40" s="283"/>
      <c r="NBZ40" s="284"/>
      <c r="NCA40" s="284"/>
      <c r="NCB40" s="284"/>
      <c r="NCC40" s="284"/>
      <c r="NCD40" s="284"/>
      <c r="NCE40" s="284"/>
      <c r="NCF40" s="284"/>
      <c r="NCG40" s="284"/>
      <c r="NCH40" s="284"/>
      <c r="NCI40" s="284"/>
      <c r="NCJ40" s="284"/>
      <c r="NCK40" s="284"/>
      <c r="NCL40" s="284"/>
      <c r="NCM40" s="285"/>
      <c r="NCN40" s="283"/>
      <c r="NCO40" s="284"/>
      <c r="NCP40" s="284"/>
      <c r="NCQ40" s="284"/>
      <c r="NCR40" s="284"/>
      <c r="NCS40" s="284"/>
      <c r="NCT40" s="284"/>
      <c r="NCU40" s="284"/>
      <c r="NCV40" s="284"/>
      <c r="NCW40" s="284"/>
      <c r="NCX40" s="284"/>
      <c r="NCY40" s="284"/>
      <c r="NCZ40" s="284"/>
      <c r="NDA40" s="284"/>
      <c r="NDB40" s="285"/>
      <c r="NDC40" s="283"/>
      <c r="NDD40" s="284"/>
      <c r="NDE40" s="284"/>
      <c r="NDF40" s="284"/>
      <c r="NDG40" s="284"/>
      <c r="NDH40" s="284"/>
      <c r="NDI40" s="284"/>
      <c r="NDJ40" s="284"/>
      <c r="NDK40" s="284"/>
      <c r="NDL40" s="284"/>
      <c r="NDM40" s="284"/>
      <c r="NDN40" s="284"/>
      <c r="NDO40" s="284"/>
      <c r="NDP40" s="284"/>
      <c r="NDQ40" s="285"/>
      <c r="NDR40" s="283"/>
      <c r="NDS40" s="284"/>
      <c r="NDT40" s="284"/>
      <c r="NDU40" s="284"/>
      <c r="NDV40" s="284"/>
      <c r="NDW40" s="284"/>
      <c r="NDX40" s="284"/>
      <c r="NDY40" s="284"/>
      <c r="NDZ40" s="284"/>
      <c r="NEA40" s="284"/>
      <c r="NEB40" s="284"/>
      <c r="NEC40" s="284"/>
      <c r="NED40" s="284"/>
      <c r="NEE40" s="284"/>
      <c r="NEF40" s="285"/>
      <c r="NEG40" s="283"/>
      <c r="NEH40" s="284"/>
      <c r="NEI40" s="284"/>
      <c r="NEJ40" s="284"/>
      <c r="NEK40" s="284"/>
      <c r="NEL40" s="284"/>
      <c r="NEM40" s="284"/>
      <c r="NEN40" s="284"/>
      <c r="NEO40" s="284"/>
      <c r="NEP40" s="284"/>
      <c r="NEQ40" s="284"/>
      <c r="NER40" s="284"/>
      <c r="NES40" s="284"/>
      <c r="NET40" s="284"/>
      <c r="NEU40" s="285"/>
      <c r="NEV40" s="283"/>
      <c r="NEW40" s="284"/>
      <c r="NEX40" s="284"/>
      <c r="NEY40" s="284"/>
      <c r="NEZ40" s="284"/>
      <c r="NFA40" s="284"/>
      <c r="NFB40" s="284"/>
      <c r="NFC40" s="284"/>
      <c r="NFD40" s="284"/>
      <c r="NFE40" s="284"/>
      <c r="NFF40" s="284"/>
      <c r="NFG40" s="284"/>
      <c r="NFH40" s="284"/>
      <c r="NFI40" s="284"/>
      <c r="NFJ40" s="285"/>
      <c r="NFK40" s="283"/>
      <c r="NFL40" s="284"/>
      <c r="NFM40" s="284"/>
      <c r="NFN40" s="284"/>
      <c r="NFO40" s="284"/>
      <c r="NFP40" s="284"/>
      <c r="NFQ40" s="284"/>
      <c r="NFR40" s="284"/>
      <c r="NFS40" s="284"/>
      <c r="NFT40" s="284"/>
      <c r="NFU40" s="284"/>
      <c r="NFV40" s="284"/>
      <c r="NFW40" s="284"/>
      <c r="NFX40" s="284"/>
      <c r="NFY40" s="285"/>
      <c r="NFZ40" s="283"/>
      <c r="NGA40" s="284"/>
      <c r="NGB40" s="284"/>
      <c r="NGC40" s="284"/>
      <c r="NGD40" s="284"/>
      <c r="NGE40" s="284"/>
      <c r="NGF40" s="284"/>
      <c r="NGG40" s="284"/>
      <c r="NGH40" s="284"/>
      <c r="NGI40" s="284"/>
      <c r="NGJ40" s="284"/>
      <c r="NGK40" s="284"/>
      <c r="NGL40" s="284"/>
      <c r="NGM40" s="284"/>
      <c r="NGN40" s="285"/>
      <c r="NGO40" s="283"/>
      <c r="NGP40" s="284"/>
      <c r="NGQ40" s="284"/>
      <c r="NGR40" s="284"/>
      <c r="NGS40" s="284"/>
      <c r="NGT40" s="284"/>
      <c r="NGU40" s="284"/>
      <c r="NGV40" s="284"/>
      <c r="NGW40" s="284"/>
      <c r="NGX40" s="284"/>
      <c r="NGY40" s="284"/>
      <c r="NGZ40" s="284"/>
      <c r="NHA40" s="284"/>
      <c r="NHB40" s="284"/>
      <c r="NHC40" s="285"/>
      <c r="NHD40" s="283"/>
      <c r="NHE40" s="284"/>
      <c r="NHF40" s="284"/>
      <c r="NHG40" s="284"/>
      <c r="NHH40" s="284"/>
      <c r="NHI40" s="284"/>
      <c r="NHJ40" s="284"/>
      <c r="NHK40" s="284"/>
      <c r="NHL40" s="284"/>
      <c r="NHM40" s="284"/>
      <c r="NHN40" s="284"/>
      <c r="NHO40" s="284"/>
      <c r="NHP40" s="284"/>
      <c r="NHQ40" s="284"/>
      <c r="NHR40" s="285"/>
      <c r="NHS40" s="283"/>
      <c r="NHT40" s="284"/>
      <c r="NHU40" s="284"/>
      <c r="NHV40" s="284"/>
      <c r="NHW40" s="284"/>
      <c r="NHX40" s="284"/>
      <c r="NHY40" s="284"/>
      <c r="NHZ40" s="284"/>
      <c r="NIA40" s="284"/>
      <c r="NIB40" s="284"/>
      <c r="NIC40" s="284"/>
      <c r="NID40" s="284"/>
      <c r="NIE40" s="284"/>
      <c r="NIF40" s="284"/>
      <c r="NIG40" s="285"/>
      <c r="NIH40" s="283"/>
      <c r="NII40" s="284"/>
      <c r="NIJ40" s="284"/>
      <c r="NIK40" s="284"/>
      <c r="NIL40" s="284"/>
      <c r="NIM40" s="284"/>
      <c r="NIN40" s="284"/>
      <c r="NIO40" s="284"/>
      <c r="NIP40" s="284"/>
      <c r="NIQ40" s="284"/>
      <c r="NIR40" s="284"/>
      <c r="NIS40" s="284"/>
      <c r="NIT40" s="284"/>
      <c r="NIU40" s="284"/>
      <c r="NIV40" s="285"/>
      <c r="NIW40" s="283"/>
      <c r="NIX40" s="284"/>
      <c r="NIY40" s="284"/>
      <c r="NIZ40" s="284"/>
      <c r="NJA40" s="284"/>
      <c r="NJB40" s="284"/>
      <c r="NJC40" s="284"/>
      <c r="NJD40" s="284"/>
      <c r="NJE40" s="284"/>
      <c r="NJF40" s="284"/>
      <c r="NJG40" s="284"/>
      <c r="NJH40" s="284"/>
      <c r="NJI40" s="284"/>
      <c r="NJJ40" s="284"/>
      <c r="NJK40" s="285"/>
      <c r="NJL40" s="283"/>
      <c r="NJM40" s="284"/>
      <c r="NJN40" s="284"/>
      <c r="NJO40" s="284"/>
      <c r="NJP40" s="284"/>
      <c r="NJQ40" s="284"/>
      <c r="NJR40" s="284"/>
      <c r="NJS40" s="284"/>
      <c r="NJT40" s="284"/>
      <c r="NJU40" s="284"/>
      <c r="NJV40" s="284"/>
      <c r="NJW40" s="284"/>
      <c r="NJX40" s="284"/>
      <c r="NJY40" s="284"/>
      <c r="NJZ40" s="285"/>
      <c r="NKA40" s="283"/>
      <c r="NKB40" s="284"/>
      <c r="NKC40" s="284"/>
      <c r="NKD40" s="284"/>
      <c r="NKE40" s="284"/>
      <c r="NKF40" s="284"/>
      <c r="NKG40" s="284"/>
      <c r="NKH40" s="284"/>
      <c r="NKI40" s="284"/>
      <c r="NKJ40" s="284"/>
      <c r="NKK40" s="284"/>
      <c r="NKL40" s="284"/>
      <c r="NKM40" s="284"/>
      <c r="NKN40" s="284"/>
      <c r="NKO40" s="285"/>
      <c r="NKP40" s="283"/>
      <c r="NKQ40" s="284"/>
      <c r="NKR40" s="284"/>
      <c r="NKS40" s="284"/>
      <c r="NKT40" s="284"/>
      <c r="NKU40" s="284"/>
      <c r="NKV40" s="284"/>
      <c r="NKW40" s="284"/>
      <c r="NKX40" s="284"/>
      <c r="NKY40" s="284"/>
      <c r="NKZ40" s="284"/>
      <c r="NLA40" s="284"/>
      <c r="NLB40" s="284"/>
      <c r="NLC40" s="284"/>
      <c r="NLD40" s="285"/>
      <c r="NLE40" s="283"/>
      <c r="NLF40" s="284"/>
      <c r="NLG40" s="284"/>
      <c r="NLH40" s="284"/>
      <c r="NLI40" s="284"/>
      <c r="NLJ40" s="284"/>
      <c r="NLK40" s="284"/>
      <c r="NLL40" s="284"/>
      <c r="NLM40" s="284"/>
      <c r="NLN40" s="284"/>
      <c r="NLO40" s="284"/>
      <c r="NLP40" s="284"/>
      <c r="NLQ40" s="284"/>
      <c r="NLR40" s="284"/>
      <c r="NLS40" s="285"/>
      <c r="NLT40" s="283"/>
      <c r="NLU40" s="284"/>
      <c r="NLV40" s="284"/>
      <c r="NLW40" s="284"/>
      <c r="NLX40" s="284"/>
      <c r="NLY40" s="284"/>
      <c r="NLZ40" s="284"/>
      <c r="NMA40" s="284"/>
      <c r="NMB40" s="284"/>
      <c r="NMC40" s="284"/>
      <c r="NMD40" s="284"/>
      <c r="NME40" s="284"/>
      <c r="NMF40" s="284"/>
      <c r="NMG40" s="284"/>
      <c r="NMH40" s="285"/>
      <c r="NMI40" s="283"/>
      <c r="NMJ40" s="284"/>
      <c r="NMK40" s="284"/>
      <c r="NML40" s="284"/>
      <c r="NMM40" s="284"/>
      <c r="NMN40" s="284"/>
      <c r="NMO40" s="284"/>
      <c r="NMP40" s="284"/>
      <c r="NMQ40" s="284"/>
      <c r="NMR40" s="284"/>
      <c r="NMS40" s="284"/>
      <c r="NMT40" s="284"/>
      <c r="NMU40" s="284"/>
      <c r="NMV40" s="284"/>
      <c r="NMW40" s="285"/>
      <c r="NMX40" s="283"/>
      <c r="NMY40" s="284"/>
      <c r="NMZ40" s="284"/>
      <c r="NNA40" s="284"/>
      <c r="NNB40" s="284"/>
      <c r="NNC40" s="284"/>
      <c r="NND40" s="284"/>
      <c r="NNE40" s="284"/>
      <c r="NNF40" s="284"/>
      <c r="NNG40" s="284"/>
      <c r="NNH40" s="284"/>
      <c r="NNI40" s="284"/>
      <c r="NNJ40" s="284"/>
      <c r="NNK40" s="284"/>
      <c r="NNL40" s="285"/>
      <c r="NNM40" s="283"/>
      <c r="NNN40" s="284"/>
      <c r="NNO40" s="284"/>
      <c r="NNP40" s="284"/>
      <c r="NNQ40" s="284"/>
      <c r="NNR40" s="284"/>
      <c r="NNS40" s="284"/>
      <c r="NNT40" s="284"/>
      <c r="NNU40" s="284"/>
      <c r="NNV40" s="284"/>
      <c r="NNW40" s="284"/>
      <c r="NNX40" s="284"/>
      <c r="NNY40" s="284"/>
      <c r="NNZ40" s="284"/>
      <c r="NOA40" s="285"/>
      <c r="NOB40" s="283"/>
      <c r="NOC40" s="284"/>
      <c r="NOD40" s="284"/>
      <c r="NOE40" s="284"/>
      <c r="NOF40" s="284"/>
      <c r="NOG40" s="284"/>
      <c r="NOH40" s="284"/>
      <c r="NOI40" s="284"/>
      <c r="NOJ40" s="284"/>
      <c r="NOK40" s="284"/>
      <c r="NOL40" s="284"/>
      <c r="NOM40" s="284"/>
      <c r="NON40" s="284"/>
      <c r="NOO40" s="284"/>
      <c r="NOP40" s="285"/>
      <c r="NOQ40" s="283"/>
      <c r="NOR40" s="284"/>
      <c r="NOS40" s="284"/>
      <c r="NOT40" s="284"/>
      <c r="NOU40" s="284"/>
      <c r="NOV40" s="284"/>
      <c r="NOW40" s="284"/>
      <c r="NOX40" s="284"/>
      <c r="NOY40" s="284"/>
      <c r="NOZ40" s="284"/>
      <c r="NPA40" s="284"/>
      <c r="NPB40" s="284"/>
      <c r="NPC40" s="284"/>
      <c r="NPD40" s="284"/>
      <c r="NPE40" s="285"/>
      <c r="NPF40" s="283"/>
      <c r="NPG40" s="284"/>
      <c r="NPH40" s="284"/>
      <c r="NPI40" s="284"/>
      <c r="NPJ40" s="284"/>
      <c r="NPK40" s="284"/>
      <c r="NPL40" s="284"/>
      <c r="NPM40" s="284"/>
      <c r="NPN40" s="284"/>
      <c r="NPO40" s="284"/>
      <c r="NPP40" s="284"/>
      <c r="NPQ40" s="284"/>
      <c r="NPR40" s="284"/>
      <c r="NPS40" s="284"/>
      <c r="NPT40" s="285"/>
      <c r="NPU40" s="283"/>
      <c r="NPV40" s="284"/>
      <c r="NPW40" s="284"/>
      <c r="NPX40" s="284"/>
      <c r="NPY40" s="284"/>
      <c r="NPZ40" s="284"/>
      <c r="NQA40" s="284"/>
      <c r="NQB40" s="284"/>
      <c r="NQC40" s="284"/>
      <c r="NQD40" s="284"/>
      <c r="NQE40" s="284"/>
      <c r="NQF40" s="284"/>
      <c r="NQG40" s="284"/>
      <c r="NQH40" s="284"/>
      <c r="NQI40" s="285"/>
      <c r="NQJ40" s="283"/>
      <c r="NQK40" s="284"/>
      <c r="NQL40" s="284"/>
      <c r="NQM40" s="284"/>
      <c r="NQN40" s="284"/>
      <c r="NQO40" s="284"/>
      <c r="NQP40" s="284"/>
      <c r="NQQ40" s="284"/>
      <c r="NQR40" s="284"/>
      <c r="NQS40" s="284"/>
      <c r="NQT40" s="284"/>
      <c r="NQU40" s="284"/>
      <c r="NQV40" s="284"/>
      <c r="NQW40" s="284"/>
      <c r="NQX40" s="285"/>
      <c r="NQY40" s="283"/>
      <c r="NQZ40" s="284"/>
      <c r="NRA40" s="284"/>
      <c r="NRB40" s="284"/>
      <c r="NRC40" s="284"/>
      <c r="NRD40" s="284"/>
      <c r="NRE40" s="284"/>
      <c r="NRF40" s="284"/>
      <c r="NRG40" s="284"/>
      <c r="NRH40" s="284"/>
      <c r="NRI40" s="284"/>
      <c r="NRJ40" s="284"/>
      <c r="NRK40" s="284"/>
      <c r="NRL40" s="284"/>
      <c r="NRM40" s="285"/>
      <c r="NRN40" s="283"/>
      <c r="NRO40" s="284"/>
      <c r="NRP40" s="284"/>
      <c r="NRQ40" s="284"/>
      <c r="NRR40" s="284"/>
      <c r="NRS40" s="284"/>
      <c r="NRT40" s="284"/>
      <c r="NRU40" s="284"/>
      <c r="NRV40" s="284"/>
      <c r="NRW40" s="284"/>
      <c r="NRX40" s="284"/>
      <c r="NRY40" s="284"/>
      <c r="NRZ40" s="284"/>
      <c r="NSA40" s="284"/>
      <c r="NSB40" s="285"/>
      <c r="NSC40" s="283"/>
      <c r="NSD40" s="284"/>
      <c r="NSE40" s="284"/>
      <c r="NSF40" s="284"/>
      <c r="NSG40" s="284"/>
      <c r="NSH40" s="284"/>
      <c r="NSI40" s="284"/>
      <c r="NSJ40" s="284"/>
      <c r="NSK40" s="284"/>
      <c r="NSL40" s="284"/>
      <c r="NSM40" s="284"/>
      <c r="NSN40" s="284"/>
      <c r="NSO40" s="284"/>
      <c r="NSP40" s="284"/>
      <c r="NSQ40" s="285"/>
      <c r="NSR40" s="283"/>
      <c r="NSS40" s="284"/>
      <c r="NST40" s="284"/>
      <c r="NSU40" s="284"/>
      <c r="NSV40" s="284"/>
      <c r="NSW40" s="284"/>
      <c r="NSX40" s="284"/>
      <c r="NSY40" s="284"/>
      <c r="NSZ40" s="284"/>
      <c r="NTA40" s="284"/>
      <c r="NTB40" s="284"/>
      <c r="NTC40" s="284"/>
      <c r="NTD40" s="284"/>
      <c r="NTE40" s="284"/>
      <c r="NTF40" s="285"/>
      <c r="NTG40" s="283"/>
      <c r="NTH40" s="284"/>
      <c r="NTI40" s="284"/>
      <c r="NTJ40" s="284"/>
      <c r="NTK40" s="284"/>
      <c r="NTL40" s="284"/>
      <c r="NTM40" s="284"/>
      <c r="NTN40" s="284"/>
      <c r="NTO40" s="284"/>
      <c r="NTP40" s="284"/>
      <c r="NTQ40" s="284"/>
      <c r="NTR40" s="284"/>
      <c r="NTS40" s="284"/>
      <c r="NTT40" s="284"/>
      <c r="NTU40" s="285"/>
      <c r="NTV40" s="283"/>
      <c r="NTW40" s="284"/>
      <c r="NTX40" s="284"/>
      <c r="NTY40" s="284"/>
      <c r="NTZ40" s="284"/>
      <c r="NUA40" s="284"/>
      <c r="NUB40" s="284"/>
      <c r="NUC40" s="284"/>
      <c r="NUD40" s="284"/>
      <c r="NUE40" s="284"/>
      <c r="NUF40" s="284"/>
      <c r="NUG40" s="284"/>
      <c r="NUH40" s="284"/>
      <c r="NUI40" s="284"/>
      <c r="NUJ40" s="285"/>
      <c r="NUK40" s="283"/>
      <c r="NUL40" s="284"/>
      <c r="NUM40" s="284"/>
      <c r="NUN40" s="284"/>
      <c r="NUO40" s="284"/>
      <c r="NUP40" s="284"/>
      <c r="NUQ40" s="284"/>
      <c r="NUR40" s="284"/>
      <c r="NUS40" s="284"/>
      <c r="NUT40" s="284"/>
      <c r="NUU40" s="284"/>
      <c r="NUV40" s="284"/>
      <c r="NUW40" s="284"/>
      <c r="NUX40" s="284"/>
      <c r="NUY40" s="285"/>
      <c r="NUZ40" s="283"/>
      <c r="NVA40" s="284"/>
      <c r="NVB40" s="284"/>
      <c r="NVC40" s="284"/>
      <c r="NVD40" s="284"/>
      <c r="NVE40" s="284"/>
      <c r="NVF40" s="284"/>
      <c r="NVG40" s="284"/>
      <c r="NVH40" s="284"/>
      <c r="NVI40" s="284"/>
      <c r="NVJ40" s="284"/>
      <c r="NVK40" s="284"/>
      <c r="NVL40" s="284"/>
      <c r="NVM40" s="284"/>
      <c r="NVN40" s="285"/>
      <c r="NVO40" s="283"/>
      <c r="NVP40" s="284"/>
      <c r="NVQ40" s="284"/>
      <c r="NVR40" s="284"/>
      <c r="NVS40" s="284"/>
      <c r="NVT40" s="284"/>
      <c r="NVU40" s="284"/>
      <c r="NVV40" s="284"/>
      <c r="NVW40" s="284"/>
      <c r="NVX40" s="284"/>
      <c r="NVY40" s="284"/>
      <c r="NVZ40" s="284"/>
      <c r="NWA40" s="284"/>
      <c r="NWB40" s="284"/>
      <c r="NWC40" s="285"/>
      <c r="NWD40" s="283"/>
      <c r="NWE40" s="284"/>
      <c r="NWF40" s="284"/>
      <c r="NWG40" s="284"/>
      <c r="NWH40" s="284"/>
      <c r="NWI40" s="284"/>
      <c r="NWJ40" s="284"/>
      <c r="NWK40" s="284"/>
      <c r="NWL40" s="284"/>
      <c r="NWM40" s="284"/>
      <c r="NWN40" s="284"/>
      <c r="NWO40" s="284"/>
      <c r="NWP40" s="284"/>
      <c r="NWQ40" s="284"/>
      <c r="NWR40" s="285"/>
      <c r="NWS40" s="283"/>
      <c r="NWT40" s="284"/>
      <c r="NWU40" s="284"/>
      <c r="NWV40" s="284"/>
      <c r="NWW40" s="284"/>
      <c r="NWX40" s="284"/>
      <c r="NWY40" s="284"/>
      <c r="NWZ40" s="284"/>
      <c r="NXA40" s="284"/>
      <c r="NXB40" s="284"/>
      <c r="NXC40" s="284"/>
      <c r="NXD40" s="284"/>
      <c r="NXE40" s="284"/>
      <c r="NXF40" s="284"/>
      <c r="NXG40" s="285"/>
      <c r="NXH40" s="283"/>
      <c r="NXI40" s="284"/>
      <c r="NXJ40" s="284"/>
      <c r="NXK40" s="284"/>
      <c r="NXL40" s="284"/>
      <c r="NXM40" s="284"/>
      <c r="NXN40" s="284"/>
      <c r="NXO40" s="284"/>
      <c r="NXP40" s="284"/>
      <c r="NXQ40" s="284"/>
      <c r="NXR40" s="284"/>
      <c r="NXS40" s="284"/>
      <c r="NXT40" s="284"/>
      <c r="NXU40" s="284"/>
      <c r="NXV40" s="285"/>
      <c r="NXW40" s="283"/>
      <c r="NXX40" s="284"/>
      <c r="NXY40" s="284"/>
      <c r="NXZ40" s="284"/>
      <c r="NYA40" s="284"/>
      <c r="NYB40" s="284"/>
      <c r="NYC40" s="284"/>
      <c r="NYD40" s="284"/>
      <c r="NYE40" s="284"/>
      <c r="NYF40" s="284"/>
      <c r="NYG40" s="284"/>
      <c r="NYH40" s="284"/>
      <c r="NYI40" s="284"/>
      <c r="NYJ40" s="284"/>
      <c r="NYK40" s="285"/>
      <c r="NYL40" s="283"/>
      <c r="NYM40" s="284"/>
      <c r="NYN40" s="284"/>
      <c r="NYO40" s="284"/>
      <c r="NYP40" s="284"/>
      <c r="NYQ40" s="284"/>
      <c r="NYR40" s="284"/>
      <c r="NYS40" s="284"/>
      <c r="NYT40" s="284"/>
      <c r="NYU40" s="284"/>
      <c r="NYV40" s="284"/>
      <c r="NYW40" s="284"/>
      <c r="NYX40" s="284"/>
      <c r="NYY40" s="284"/>
      <c r="NYZ40" s="285"/>
      <c r="NZA40" s="283"/>
      <c r="NZB40" s="284"/>
      <c r="NZC40" s="284"/>
      <c r="NZD40" s="284"/>
      <c r="NZE40" s="284"/>
      <c r="NZF40" s="284"/>
      <c r="NZG40" s="284"/>
      <c r="NZH40" s="284"/>
      <c r="NZI40" s="284"/>
      <c r="NZJ40" s="284"/>
      <c r="NZK40" s="284"/>
      <c r="NZL40" s="284"/>
      <c r="NZM40" s="284"/>
      <c r="NZN40" s="284"/>
      <c r="NZO40" s="285"/>
      <c r="NZP40" s="283"/>
      <c r="NZQ40" s="284"/>
      <c r="NZR40" s="284"/>
      <c r="NZS40" s="284"/>
      <c r="NZT40" s="284"/>
      <c r="NZU40" s="284"/>
      <c r="NZV40" s="284"/>
      <c r="NZW40" s="284"/>
      <c r="NZX40" s="284"/>
      <c r="NZY40" s="284"/>
      <c r="NZZ40" s="284"/>
      <c r="OAA40" s="284"/>
      <c r="OAB40" s="284"/>
      <c r="OAC40" s="284"/>
      <c r="OAD40" s="285"/>
      <c r="OAE40" s="283"/>
      <c r="OAF40" s="284"/>
      <c r="OAG40" s="284"/>
      <c r="OAH40" s="284"/>
      <c r="OAI40" s="284"/>
      <c r="OAJ40" s="284"/>
      <c r="OAK40" s="284"/>
      <c r="OAL40" s="284"/>
      <c r="OAM40" s="284"/>
      <c r="OAN40" s="284"/>
      <c r="OAO40" s="284"/>
      <c r="OAP40" s="284"/>
      <c r="OAQ40" s="284"/>
      <c r="OAR40" s="284"/>
      <c r="OAS40" s="285"/>
      <c r="OAT40" s="283"/>
      <c r="OAU40" s="284"/>
      <c r="OAV40" s="284"/>
      <c r="OAW40" s="284"/>
      <c r="OAX40" s="284"/>
      <c r="OAY40" s="284"/>
      <c r="OAZ40" s="284"/>
      <c r="OBA40" s="284"/>
      <c r="OBB40" s="284"/>
      <c r="OBC40" s="284"/>
      <c r="OBD40" s="284"/>
      <c r="OBE40" s="284"/>
      <c r="OBF40" s="284"/>
      <c r="OBG40" s="284"/>
      <c r="OBH40" s="285"/>
      <c r="OBI40" s="283"/>
      <c r="OBJ40" s="284"/>
      <c r="OBK40" s="284"/>
      <c r="OBL40" s="284"/>
      <c r="OBM40" s="284"/>
      <c r="OBN40" s="284"/>
      <c r="OBO40" s="284"/>
      <c r="OBP40" s="284"/>
      <c r="OBQ40" s="284"/>
      <c r="OBR40" s="284"/>
      <c r="OBS40" s="284"/>
      <c r="OBT40" s="284"/>
      <c r="OBU40" s="284"/>
      <c r="OBV40" s="284"/>
      <c r="OBW40" s="285"/>
      <c r="OBX40" s="283"/>
      <c r="OBY40" s="284"/>
      <c r="OBZ40" s="284"/>
      <c r="OCA40" s="284"/>
      <c r="OCB40" s="284"/>
      <c r="OCC40" s="284"/>
      <c r="OCD40" s="284"/>
      <c r="OCE40" s="284"/>
      <c r="OCF40" s="284"/>
      <c r="OCG40" s="284"/>
      <c r="OCH40" s="284"/>
      <c r="OCI40" s="284"/>
      <c r="OCJ40" s="284"/>
      <c r="OCK40" s="284"/>
      <c r="OCL40" s="285"/>
      <c r="OCM40" s="283"/>
      <c r="OCN40" s="284"/>
      <c r="OCO40" s="284"/>
      <c r="OCP40" s="284"/>
      <c r="OCQ40" s="284"/>
      <c r="OCR40" s="284"/>
      <c r="OCS40" s="284"/>
      <c r="OCT40" s="284"/>
      <c r="OCU40" s="284"/>
      <c r="OCV40" s="284"/>
      <c r="OCW40" s="284"/>
      <c r="OCX40" s="284"/>
      <c r="OCY40" s="284"/>
      <c r="OCZ40" s="284"/>
      <c r="ODA40" s="285"/>
      <c r="ODB40" s="283"/>
      <c r="ODC40" s="284"/>
      <c r="ODD40" s="284"/>
      <c r="ODE40" s="284"/>
      <c r="ODF40" s="284"/>
      <c r="ODG40" s="284"/>
      <c r="ODH40" s="284"/>
      <c r="ODI40" s="284"/>
      <c r="ODJ40" s="284"/>
      <c r="ODK40" s="284"/>
      <c r="ODL40" s="284"/>
      <c r="ODM40" s="284"/>
      <c r="ODN40" s="284"/>
      <c r="ODO40" s="284"/>
      <c r="ODP40" s="285"/>
      <c r="ODQ40" s="283"/>
      <c r="ODR40" s="284"/>
      <c r="ODS40" s="284"/>
      <c r="ODT40" s="284"/>
      <c r="ODU40" s="284"/>
      <c r="ODV40" s="284"/>
      <c r="ODW40" s="284"/>
      <c r="ODX40" s="284"/>
      <c r="ODY40" s="284"/>
      <c r="ODZ40" s="284"/>
      <c r="OEA40" s="284"/>
      <c r="OEB40" s="284"/>
      <c r="OEC40" s="284"/>
      <c r="OED40" s="284"/>
      <c r="OEE40" s="285"/>
      <c r="OEF40" s="283"/>
      <c r="OEG40" s="284"/>
      <c r="OEH40" s="284"/>
      <c r="OEI40" s="284"/>
      <c r="OEJ40" s="284"/>
      <c r="OEK40" s="284"/>
      <c r="OEL40" s="284"/>
      <c r="OEM40" s="284"/>
      <c r="OEN40" s="284"/>
      <c r="OEO40" s="284"/>
      <c r="OEP40" s="284"/>
      <c r="OEQ40" s="284"/>
      <c r="OER40" s="284"/>
      <c r="OES40" s="284"/>
      <c r="OET40" s="285"/>
      <c r="OEU40" s="283"/>
      <c r="OEV40" s="284"/>
      <c r="OEW40" s="284"/>
      <c r="OEX40" s="284"/>
      <c r="OEY40" s="284"/>
      <c r="OEZ40" s="284"/>
      <c r="OFA40" s="284"/>
      <c r="OFB40" s="284"/>
      <c r="OFC40" s="284"/>
      <c r="OFD40" s="284"/>
      <c r="OFE40" s="284"/>
      <c r="OFF40" s="284"/>
      <c r="OFG40" s="284"/>
      <c r="OFH40" s="284"/>
      <c r="OFI40" s="285"/>
      <c r="OFJ40" s="283"/>
      <c r="OFK40" s="284"/>
      <c r="OFL40" s="284"/>
      <c r="OFM40" s="284"/>
      <c r="OFN40" s="284"/>
      <c r="OFO40" s="284"/>
      <c r="OFP40" s="284"/>
      <c r="OFQ40" s="284"/>
      <c r="OFR40" s="284"/>
      <c r="OFS40" s="284"/>
      <c r="OFT40" s="284"/>
      <c r="OFU40" s="284"/>
      <c r="OFV40" s="284"/>
      <c r="OFW40" s="284"/>
      <c r="OFX40" s="285"/>
      <c r="OFY40" s="283"/>
      <c r="OFZ40" s="284"/>
      <c r="OGA40" s="284"/>
      <c r="OGB40" s="284"/>
      <c r="OGC40" s="284"/>
      <c r="OGD40" s="284"/>
      <c r="OGE40" s="284"/>
      <c r="OGF40" s="284"/>
      <c r="OGG40" s="284"/>
      <c r="OGH40" s="284"/>
      <c r="OGI40" s="284"/>
      <c r="OGJ40" s="284"/>
      <c r="OGK40" s="284"/>
      <c r="OGL40" s="284"/>
      <c r="OGM40" s="285"/>
      <c r="OGN40" s="283"/>
      <c r="OGO40" s="284"/>
      <c r="OGP40" s="284"/>
      <c r="OGQ40" s="284"/>
      <c r="OGR40" s="284"/>
      <c r="OGS40" s="284"/>
      <c r="OGT40" s="284"/>
      <c r="OGU40" s="284"/>
      <c r="OGV40" s="284"/>
      <c r="OGW40" s="284"/>
      <c r="OGX40" s="284"/>
      <c r="OGY40" s="284"/>
      <c r="OGZ40" s="284"/>
      <c r="OHA40" s="284"/>
      <c r="OHB40" s="285"/>
      <c r="OHC40" s="283"/>
      <c r="OHD40" s="284"/>
      <c r="OHE40" s="284"/>
      <c r="OHF40" s="284"/>
      <c r="OHG40" s="284"/>
      <c r="OHH40" s="284"/>
      <c r="OHI40" s="284"/>
      <c r="OHJ40" s="284"/>
      <c r="OHK40" s="284"/>
      <c r="OHL40" s="284"/>
      <c r="OHM40" s="284"/>
      <c r="OHN40" s="284"/>
      <c r="OHO40" s="284"/>
      <c r="OHP40" s="284"/>
      <c r="OHQ40" s="285"/>
      <c r="OHR40" s="283"/>
      <c r="OHS40" s="284"/>
      <c r="OHT40" s="284"/>
      <c r="OHU40" s="284"/>
      <c r="OHV40" s="284"/>
      <c r="OHW40" s="284"/>
      <c r="OHX40" s="284"/>
      <c r="OHY40" s="284"/>
      <c r="OHZ40" s="284"/>
      <c r="OIA40" s="284"/>
      <c r="OIB40" s="284"/>
      <c r="OIC40" s="284"/>
      <c r="OID40" s="284"/>
      <c r="OIE40" s="284"/>
      <c r="OIF40" s="285"/>
      <c r="OIG40" s="283"/>
      <c r="OIH40" s="284"/>
      <c r="OII40" s="284"/>
      <c r="OIJ40" s="284"/>
      <c r="OIK40" s="284"/>
      <c r="OIL40" s="284"/>
      <c r="OIM40" s="284"/>
      <c r="OIN40" s="284"/>
      <c r="OIO40" s="284"/>
      <c r="OIP40" s="284"/>
      <c r="OIQ40" s="284"/>
      <c r="OIR40" s="284"/>
      <c r="OIS40" s="284"/>
      <c r="OIT40" s="284"/>
      <c r="OIU40" s="285"/>
      <c r="OIV40" s="283"/>
      <c r="OIW40" s="284"/>
      <c r="OIX40" s="284"/>
      <c r="OIY40" s="284"/>
      <c r="OIZ40" s="284"/>
      <c r="OJA40" s="284"/>
      <c r="OJB40" s="284"/>
      <c r="OJC40" s="284"/>
      <c r="OJD40" s="284"/>
      <c r="OJE40" s="284"/>
      <c r="OJF40" s="284"/>
      <c r="OJG40" s="284"/>
      <c r="OJH40" s="284"/>
      <c r="OJI40" s="284"/>
      <c r="OJJ40" s="285"/>
      <c r="OJK40" s="283"/>
      <c r="OJL40" s="284"/>
      <c r="OJM40" s="284"/>
      <c r="OJN40" s="284"/>
      <c r="OJO40" s="284"/>
      <c r="OJP40" s="284"/>
      <c r="OJQ40" s="284"/>
      <c r="OJR40" s="284"/>
      <c r="OJS40" s="284"/>
      <c r="OJT40" s="284"/>
      <c r="OJU40" s="284"/>
      <c r="OJV40" s="284"/>
      <c r="OJW40" s="284"/>
      <c r="OJX40" s="284"/>
      <c r="OJY40" s="285"/>
      <c r="OJZ40" s="283"/>
      <c r="OKA40" s="284"/>
      <c r="OKB40" s="284"/>
      <c r="OKC40" s="284"/>
      <c r="OKD40" s="284"/>
      <c r="OKE40" s="284"/>
      <c r="OKF40" s="284"/>
      <c r="OKG40" s="284"/>
      <c r="OKH40" s="284"/>
      <c r="OKI40" s="284"/>
      <c r="OKJ40" s="284"/>
      <c r="OKK40" s="284"/>
      <c r="OKL40" s="284"/>
      <c r="OKM40" s="284"/>
      <c r="OKN40" s="285"/>
      <c r="OKO40" s="283"/>
      <c r="OKP40" s="284"/>
      <c r="OKQ40" s="284"/>
      <c r="OKR40" s="284"/>
      <c r="OKS40" s="284"/>
      <c r="OKT40" s="284"/>
      <c r="OKU40" s="284"/>
      <c r="OKV40" s="284"/>
      <c r="OKW40" s="284"/>
      <c r="OKX40" s="284"/>
      <c r="OKY40" s="284"/>
      <c r="OKZ40" s="284"/>
      <c r="OLA40" s="284"/>
      <c r="OLB40" s="284"/>
      <c r="OLC40" s="285"/>
      <c r="OLD40" s="283"/>
      <c r="OLE40" s="284"/>
      <c r="OLF40" s="284"/>
      <c r="OLG40" s="284"/>
      <c r="OLH40" s="284"/>
      <c r="OLI40" s="284"/>
      <c r="OLJ40" s="284"/>
      <c r="OLK40" s="284"/>
      <c r="OLL40" s="284"/>
      <c r="OLM40" s="284"/>
      <c r="OLN40" s="284"/>
      <c r="OLO40" s="284"/>
      <c r="OLP40" s="284"/>
      <c r="OLQ40" s="284"/>
      <c r="OLR40" s="285"/>
      <c r="OLS40" s="283"/>
      <c r="OLT40" s="284"/>
      <c r="OLU40" s="284"/>
      <c r="OLV40" s="284"/>
      <c r="OLW40" s="284"/>
      <c r="OLX40" s="284"/>
      <c r="OLY40" s="284"/>
      <c r="OLZ40" s="284"/>
      <c r="OMA40" s="284"/>
      <c r="OMB40" s="284"/>
      <c r="OMC40" s="284"/>
      <c r="OMD40" s="284"/>
      <c r="OME40" s="284"/>
      <c r="OMF40" s="284"/>
      <c r="OMG40" s="285"/>
      <c r="OMH40" s="283"/>
      <c r="OMI40" s="284"/>
      <c r="OMJ40" s="284"/>
      <c r="OMK40" s="284"/>
      <c r="OML40" s="284"/>
      <c r="OMM40" s="284"/>
      <c r="OMN40" s="284"/>
      <c r="OMO40" s="284"/>
      <c r="OMP40" s="284"/>
      <c r="OMQ40" s="284"/>
      <c r="OMR40" s="284"/>
      <c r="OMS40" s="284"/>
      <c r="OMT40" s="284"/>
      <c r="OMU40" s="284"/>
      <c r="OMV40" s="285"/>
      <c r="OMW40" s="283"/>
      <c r="OMX40" s="284"/>
      <c r="OMY40" s="284"/>
      <c r="OMZ40" s="284"/>
      <c r="ONA40" s="284"/>
      <c r="ONB40" s="284"/>
      <c r="ONC40" s="284"/>
      <c r="OND40" s="284"/>
      <c r="ONE40" s="284"/>
      <c r="ONF40" s="284"/>
      <c r="ONG40" s="284"/>
      <c r="ONH40" s="284"/>
      <c r="ONI40" s="284"/>
      <c r="ONJ40" s="284"/>
      <c r="ONK40" s="285"/>
      <c r="ONL40" s="283"/>
      <c r="ONM40" s="284"/>
      <c r="ONN40" s="284"/>
      <c r="ONO40" s="284"/>
      <c r="ONP40" s="284"/>
      <c r="ONQ40" s="284"/>
      <c r="ONR40" s="284"/>
      <c r="ONS40" s="284"/>
      <c r="ONT40" s="284"/>
      <c r="ONU40" s="284"/>
      <c r="ONV40" s="284"/>
      <c r="ONW40" s="284"/>
      <c r="ONX40" s="284"/>
      <c r="ONY40" s="284"/>
      <c r="ONZ40" s="285"/>
      <c r="OOA40" s="283"/>
      <c r="OOB40" s="284"/>
      <c r="OOC40" s="284"/>
      <c r="OOD40" s="284"/>
      <c r="OOE40" s="284"/>
      <c r="OOF40" s="284"/>
      <c r="OOG40" s="284"/>
      <c r="OOH40" s="284"/>
      <c r="OOI40" s="284"/>
      <c r="OOJ40" s="284"/>
      <c r="OOK40" s="284"/>
      <c r="OOL40" s="284"/>
      <c r="OOM40" s="284"/>
      <c r="OON40" s="284"/>
      <c r="OOO40" s="285"/>
      <c r="OOP40" s="283"/>
      <c r="OOQ40" s="284"/>
      <c r="OOR40" s="284"/>
      <c r="OOS40" s="284"/>
      <c r="OOT40" s="284"/>
      <c r="OOU40" s="284"/>
      <c r="OOV40" s="284"/>
      <c r="OOW40" s="284"/>
      <c r="OOX40" s="284"/>
      <c r="OOY40" s="284"/>
      <c r="OOZ40" s="284"/>
      <c r="OPA40" s="284"/>
      <c r="OPB40" s="284"/>
      <c r="OPC40" s="284"/>
      <c r="OPD40" s="285"/>
      <c r="OPE40" s="283"/>
      <c r="OPF40" s="284"/>
      <c r="OPG40" s="284"/>
      <c r="OPH40" s="284"/>
      <c r="OPI40" s="284"/>
      <c r="OPJ40" s="284"/>
      <c r="OPK40" s="284"/>
      <c r="OPL40" s="284"/>
      <c r="OPM40" s="284"/>
      <c r="OPN40" s="284"/>
      <c r="OPO40" s="284"/>
      <c r="OPP40" s="284"/>
      <c r="OPQ40" s="284"/>
      <c r="OPR40" s="284"/>
      <c r="OPS40" s="285"/>
      <c r="OPT40" s="283"/>
      <c r="OPU40" s="284"/>
      <c r="OPV40" s="284"/>
      <c r="OPW40" s="284"/>
      <c r="OPX40" s="284"/>
      <c r="OPY40" s="284"/>
      <c r="OPZ40" s="284"/>
      <c r="OQA40" s="284"/>
      <c r="OQB40" s="284"/>
      <c r="OQC40" s="284"/>
      <c r="OQD40" s="284"/>
      <c r="OQE40" s="284"/>
      <c r="OQF40" s="284"/>
      <c r="OQG40" s="284"/>
      <c r="OQH40" s="285"/>
      <c r="OQI40" s="283"/>
      <c r="OQJ40" s="284"/>
      <c r="OQK40" s="284"/>
      <c r="OQL40" s="284"/>
      <c r="OQM40" s="284"/>
      <c r="OQN40" s="284"/>
      <c r="OQO40" s="284"/>
      <c r="OQP40" s="284"/>
      <c r="OQQ40" s="284"/>
      <c r="OQR40" s="284"/>
      <c r="OQS40" s="284"/>
      <c r="OQT40" s="284"/>
      <c r="OQU40" s="284"/>
      <c r="OQV40" s="284"/>
      <c r="OQW40" s="285"/>
      <c r="OQX40" s="283"/>
      <c r="OQY40" s="284"/>
      <c r="OQZ40" s="284"/>
      <c r="ORA40" s="284"/>
      <c r="ORB40" s="284"/>
      <c r="ORC40" s="284"/>
      <c r="ORD40" s="284"/>
      <c r="ORE40" s="284"/>
      <c r="ORF40" s="284"/>
      <c r="ORG40" s="284"/>
      <c r="ORH40" s="284"/>
      <c r="ORI40" s="284"/>
      <c r="ORJ40" s="284"/>
      <c r="ORK40" s="284"/>
      <c r="ORL40" s="285"/>
      <c r="ORM40" s="283"/>
      <c r="ORN40" s="284"/>
      <c r="ORO40" s="284"/>
      <c r="ORP40" s="284"/>
      <c r="ORQ40" s="284"/>
      <c r="ORR40" s="284"/>
      <c r="ORS40" s="284"/>
      <c r="ORT40" s="284"/>
      <c r="ORU40" s="284"/>
      <c r="ORV40" s="284"/>
      <c r="ORW40" s="284"/>
      <c r="ORX40" s="284"/>
      <c r="ORY40" s="284"/>
      <c r="ORZ40" s="284"/>
      <c r="OSA40" s="285"/>
      <c r="OSB40" s="283"/>
      <c r="OSC40" s="284"/>
      <c r="OSD40" s="284"/>
      <c r="OSE40" s="284"/>
      <c r="OSF40" s="284"/>
      <c r="OSG40" s="284"/>
      <c r="OSH40" s="284"/>
      <c r="OSI40" s="284"/>
      <c r="OSJ40" s="284"/>
      <c r="OSK40" s="284"/>
      <c r="OSL40" s="284"/>
      <c r="OSM40" s="284"/>
      <c r="OSN40" s="284"/>
      <c r="OSO40" s="284"/>
      <c r="OSP40" s="285"/>
      <c r="OSQ40" s="283"/>
      <c r="OSR40" s="284"/>
      <c r="OSS40" s="284"/>
      <c r="OST40" s="284"/>
      <c r="OSU40" s="284"/>
      <c r="OSV40" s="284"/>
      <c r="OSW40" s="284"/>
      <c r="OSX40" s="284"/>
      <c r="OSY40" s="284"/>
      <c r="OSZ40" s="284"/>
      <c r="OTA40" s="284"/>
      <c r="OTB40" s="284"/>
      <c r="OTC40" s="284"/>
      <c r="OTD40" s="284"/>
      <c r="OTE40" s="285"/>
      <c r="OTF40" s="283"/>
      <c r="OTG40" s="284"/>
      <c r="OTH40" s="284"/>
      <c r="OTI40" s="284"/>
      <c r="OTJ40" s="284"/>
      <c r="OTK40" s="284"/>
      <c r="OTL40" s="284"/>
      <c r="OTM40" s="284"/>
      <c r="OTN40" s="284"/>
      <c r="OTO40" s="284"/>
      <c r="OTP40" s="284"/>
      <c r="OTQ40" s="284"/>
      <c r="OTR40" s="284"/>
      <c r="OTS40" s="284"/>
      <c r="OTT40" s="285"/>
      <c r="OTU40" s="283"/>
      <c r="OTV40" s="284"/>
      <c r="OTW40" s="284"/>
      <c r="OTX40" s="284"/>
      <c r="OTY40" s="284"/>
      <c r="OTZ40" s="284"/>
      <c r="OUA40" s="284"/>
      <c r="OUB40" s="284"/>
      <c r="OUC40" s="284"/>
      <c r="OUD40" s="284"/>
      <c r="OUE40" s="284"/>
      <c r="OUF40" s="284"/>
      <c r="OUG40" s="284"/>
      <c r="OUH40" s="284"/>
      <c r="OUI40" s="285"/>
      <c r="OUJ40" s="283"/>
      <c r="OUK40" s="284"/>
      <c r="OUL40" s="284"/>
      <c r="OUM40" s="284"/>
      <c r="OUN40" s="284"/>
      <c r="OUO40" s="284"/>
      <c r="OUP40" s="284"/>
      <c r="OUQ40" s="284"/>
      <c r="OUR40" s="284"/>
      <c r="OUS40" s="284"/>
      <c r="OUT40" s="284"/>
      <c r="OUU40" s="284"/>
      <c r="OUV40" s="284"/>
      <c r="OUW40" s="284"/>
      <c r="OUX40" s="285"/>
      <c r="OUY40" s="283"/>
      <c r="OUZ40" s="284"/>
      <c r="OVA40" s="284"/>
      <c r="OVB40" s="284"/>
      <c r="OVC40" s="284"/>
      <c r="OVD40" s="284"/>
      <c r="OVE40" s="284"/>
      <c r="OVF40" s="284"/>
      <c r="OVG40" s="284"/>
      <c r="OVH40" s="284"/>
      <c r="OVI40" s="284"/>
      <c r="OVJ40" s="284"/>
      <c r="OVK40" s="284"/>
      <c r="OVL40" s="284"/>
      <c r="OVM40" s="285"/>
      <c r="OVN40" s="283"/>
      <c r="OVO40" s="284"/>
      <c r="OVP40" s="284"/>
      <c r="OVQ40" s="284"/>
      <c r="OVR40" s="284"/>
      <c r="OVS40" s="284"/>
      <c r="OVT40" s="284"/>
      <c r="OVU40" s="284"/>
      <c r="OVV40" s="284"/>
      <c r="OVW40" s="284"/>
      <c r="OVX40" s="284"/>
      <c r="OVY40" s="284"/>
      <c r="OVZ40" s="284"/>
      <c r="OWA40" s="284"/>
      <c r="OWB40" s="285"/>
      <c r="OWC40" s="283"/>
      <c r="OWD40" s="284"/>
      <c r="OWE40" s="284"/>
      <c r="OWF40" s="284"/>
      <c r="OWG40" s="284"/>
      <c r="OWH40" s="284"/>
      <c r="OWI40" s="284"/>
      <c r="OWJ40" s="284"/>
      <c r="OWK40" s="284"/>
      <c r="OWL40" s="284"/>
      <c r="OWM40" s="284"/>
      <c r="OWN40" s="284"/>
      <c r="OWO40" s="284"/>
      <c r="OWP40" s="284"/>
      <c r="OWQ40" s="285"/>
      <c r="OWR40" s="283"/>
      <c r="OWS40" s="284"/>
      <c r="OWT40" s="284"/>
      <c r="OWU40" s="284"/>
      <c r="OWV40" s="284"/>
      <c r="OWW40" s="284"/>
      <c r="OWX40" s="284"/>
      <c r="OWY40" s="284"/>
      <c r="OWZ40" s="284"/>
      <c r="OXA40" s="284"/>
      <c r="OXB40" s="284"/>
      <c r="OXC40" s="284"/>
      <c r="OXD40" s="284"/>
      <c r="OXE40" s="284"/>
      <c r="OXF40" s="285"/>
      <c r="OXG40" s="283"/>
      <c r="OXH40" s="284"/>
      <c r="OXI40" s="284"/>
      <c r="OXJ40" s="284"/>
      <c r="OXK40" s="284"/>
      <c r="OXL40" s="284"/>
      <c r="OXM40" s="284"/>
      <c r="OXN40" s="284"/>
      <c r="OXO40" s="284"/>
      <c r="OXP40" s="284"/>
      <c r="OXQ40" s="284"/>
      <c r="OXR40" s="284"/>
      <c r="OXS40" s="284"/>
      <c r="OXT40" s="284"/>
      <c r="OXU40" s="285"/>
      <c r="OXV40" s="283"/>
      <c r="OXW40" s="284"/>
      <c r="OXX40" s="284"/>
      <c r="OXY40" s="284"/>
      <c r="OXZ40" s="284"/>
      <c r="OYA40" s="284"/>
      <c r="OYB40" s="284"/>
      <c r="OYC40" s="284"/>
      <c r="OYD40" s="284"/>
      <c r="OYE40" s="284"/>
      <c r="OYF40" s="284"/>
      <c r="OYG40" s="284"/>
      <c r="OYH40" s="284"/>
      <c r="OYI40" s="284"/>
      <c r="OYJ40" s="285"/>
      <c r="OYK40" s="283"/>
      <c r="OYL40" s="284"/>
      <c r="OYM40" s="284"/>
      <c r="OYN40" s="284"/>
      <c r="OYO40" s="284"/>
      <c r="OYP40" s="284"/>
      <c r="OYQ40" s="284"/>
      <c r="OYR40" s="284"/>
      <c r="OYS40" s="284"/>
      <c r="OYT40" s="284"/>
      <c r="OYU40" s="284"/>
      <c r="OYV40" s="284"/>
      <c r="OYW40" s="284"/>
      <c r="OYX40" s="284"/>
      <c r="OYY40" s="285"/>
      <c r="OYZ40" s="283"/>
      <c r="OZA40" s="284"/>
      <c r="OZB40" s="284"/>
      <c r="OZC40" s="284"/>
      <c r="OZD40" s="284"/>
      <c r="OZE40" s="284"/>
      <c r="OZF40" s="284"/>
      <c r="OZG40" s="284"/>
      <c r="OZH40" s="284"/>
      <c r="OZI40" s="284"/>
      <c r="OZJ40" s="284"/>
      <c r="OZK40" s="284"/>
      <c r="OZL40" s="284"/>
      <c r="OZM40" s="284"/>
      <c r="OZN40" s="285"/>
      <c r="OZO40" s="283"/>
      <c r="OZP40" s="284"/>
      <c r="OZQ40" s="284"/>
      <c r="OZR40" s="284"/>
      <c r="OZS40" s="284"/>
      <c r="OZT40" s="284"/>
      <c r="OZU40" s="284"/>
      <c r="OZV40" s="284"/>
      <c r="OZW40" s="284"/>
      <c r="OZX40" s="284"/>
      <c r="OZY40" s="284"/>
      <c r="OZZ40" s="284"/>
      <c r="PAA40" s="284"/>
      <c r="PAB40" s="284"/>
      <c r="PAC40" s="285"/>
      <c r="PAD40" s="283"/>
      <c r="PAE40" s="284"/>
      <c r="PAF40" s="284"/>
      <c r="PAG40" s="284"/>
      <c r="PAH40" s="284"/>
      <c r="PAI40" s="284"/>
      <c r="PAJ40" s="284"/>
      <c r="PAK40" s="284"/>
      <c r="PAL40" s="284"/>
      <c r="PAM40" s="284"/>
      <c r="PAN40" s="284"/>
      <c r="PAO40" s="284"/>
      <c r="PAP40" s="284"/>
      <c r="PAQ40" s="284"/>
      <c r="PAR40" s="285"/>
      <c r="PAS40" s="283"/>
      <c r="PAT40" s="284"/>
      <c r="PAU40" s="284"/>
      <c r="PAV40" s="284"/>
      <c r="PAW40" s="284"/>
      <c r="PAX40" s="284"/>
      <c r="PAY40" s="284"/>
      <c r="PAZ40" s="284"/>
      <c r="PBA40" s="284"/>
      <c r="PBB40" s="284"/>
      <c r="PBC40" s="284"/>
      <c r="PBD40" s="284"/>
      <c r="PBE40" s="284"/>
      <c r="PBF40" s="284"/>
      <c r="PBG40" s="285"/>
      <c r="PBH40" s="283"/>
      <c r="PBI40" s="284"/>
      <c r="PBJ40" s="284"/>
      <c r="PBK40" s="284"/>
      <c r="PBL40" s="284"/>
      <c r="PBM40" s="284"/>
      <c r="PBN40" s="284"/>
      <c r="PBO40" s="284"/>
      <c r="PBP40" s="284"/>
      <c r="PBQ40" s="284"/>
      <c r="PBR40" s="284"/>
      <c r="PBS40" s="284"/>
      <c r="PBT40" s="284"/>
      <c r="PBU40" s="284"/>
      <c r="PBV40" s="285"/>
      <c r="PBW40" s="283"/>
      <c r="PBX40" s="284"/>
      <c r="PBY40" s="284"/>
      <c r="PBZ40" s="284"/>
      <c r="PCA40" s="284"/>
      <c r="PCB40" s="284"/>
      <c r="PCC40" s="284"/>
      <c r="PCD40" s="284"/>
      <c r="PCE40" s="284"/>
      <c r="PCF40" s="284"/>
      <c r="PCG40" s="284"/>
      <c r="PCH40" s="284"/>
      <c r="PCI40" s="284"/>
      <c r="PCJ40" s="284"/>
      <c r="PCK40" s="285"/>
      <c r="PCL40" s="283"/>
      <c r="PCM40" s="284"/>
      <c r="PCN40" s="284"/>
      <c r="PCO40" s="284"/>
      <c r="PCP40" s="284"/>
      <c r="PCQ40" s="284"/>
      <c r="PCR40" s="284"/>
      <c r="PCS40" s="284"/>
      <c r="PCT40" s="284"/>
      <c r="PCU40" s="284"/>
      <c r="PCV40" s="284"/>
      <c r="PCW40" s="284"/>
      <c r="PCX40" s="284"/>
      <c r="PCY40" s="284"/>
      <c r="PCZ40" s="285"/>
      <c r="PDA40" s="283"/>
      <c r="PDB40" s="284"/>
      <c r="PDC40" s="284"/>
      <c r="PDD40" s="284"/>
      <c r="PDE40" s="284"/>
      <c r="PDF40" s="284"/>
      <c r="PDG40" s="284"/>
      <c r="PDH40" s="284"/>
      <c r="PDI40" s="284"/>
      <c r="PDJ40" s="284"/>
      <c r="PDK40" s="284"/>
      <c r="PDL40" s="284"/>
      <c r="PDM40" s="284"/>
      <c r="PDN40" s="284"/>
      <c r="PDO40" s="285"/>
      <c r="PDP40" s="283"/>
      <c r="PDQ40" s="284"/>
      <c r="PDR40" s="284"/>
      <c r="PDS40" s="284"/>
      <c r="PDT40" s="284"/>
      <c r="PDU40" s="284"/>
      <c r="PDV40" s="284"/>
      <c r="PDW40" s="284"/>
      <c r="PDX40" s="284"/>
      <c r="PDY40" s="284"/>
      <c r="PDZ40" s="284"/>
      <c r="PEA40" s="284"/>
      <c r="PEB40" s="284"/>
      <c r="PEC40" s="284"/>
      <c r="PED40" s="285"/>
      <c r="PEE40" s="283"/>
      <c r="PEF40" s="284"/>
      <c r="PEG40" s="284"/>
      <c r="PEH40" s="284"/>
      <c r="PEI40" s="284"/>
      <c r="PEJ40" s="284"/>
      <c r="PEK40" s="284"/>
      <c r="PEL40" s="284"/>
      <c r="PEM40" s="284"/>
      <c r="PEN40" s="284"/>
      <c r="PEO40" s="284"/>
      <c r="PEP40" s="284"/>
      <c r="PEQ40" s="284"/>
      <c r="PER40" s="284"/>
      <c r="PES40" s="285"/>
      <c r="PET40" s="283"/>
      <c r="PEU40" s="284"/>
      <c r="PEV40" s="284"/>
      <c r="PEW40" s="284"/>
      <c r="PEX40" s="284"/>
      <c r="PEY40" s="284"/>
      <c r="PEZ40" s="284"/>
      <c r="PFA40" s="284"/>
      <c r="PFB40" s="284"/>
      <c r="PFC40" s="284"/>
      <c r="PFD40" s="284"/>
      <c r="PFE40" s="284"/>
      <c r="PFF40" s="284"/>
      <c r="PFG40" s="284"/>
      <c r="PFH40" s="285"/>
      <c r="PFI40" s="283"/>
      <c r="PFJ40" s="284"/>
      <c r="PFK40" s="284"/>
      <c r="PFL40" s="284"/>
      <c r="PFM40" s="284"/>
      <c r="PFN40" s="284"/>
      <c r="PFO40" s="284"/>
      <c r="PFP40" s="284"/>
      <c r="PFQ40" s="284"/>
      <c r="PFR40" s="284"/>
      <c r="PFS40" s="284"/>
      <c r="PFT40" s="284"/>
      <c r="PFU40" s="284"/>
      <c r="PFV40" s="284"/>
      <c r="PFW40" s="285"/>
      <c r="PFX40" s="283"/>
      <c r="PFY40" s="284"/>
      <c r="PFZ40" s="284"/>
      <c r="PGA40" s="284"/>
      <c r="PGB40" s="284"/>
      <c r="PGC40" s="284"/>
      <c r="PGD40" s="284"/>
      <c r="PGE40" s="284"/>
      <c r="PGF40" s="284"/>
      <c r="PGG40" s="284"/>
      <c r="PGH40" s="284"/>
      <c r="PGI40" s="284"/>
      <c r="PGJ40" s="284"/>
      <c r="PGK40" s="284"/>
      <c r="PGL40" s="285"/>
      <c r="PGM40" s="283"/>
      <c r="PGN40" s="284"/>
      <c r="PGO40" s="284"/>
      <c r="PGP40" s="284"/>
      <c r="PGQ40" s="284"/>
      <c r="PGR40" s="284"/>
      <c r="PGS40" s="284"/>
      <c r="PGT40" s="284"/>
      <c r="PGU40" s="284"/>
      <c r="PGV40" s="284"/>
      <c r="PGW40" s="284"/>
      <c r="PGX40" s="284"/>
      <c r="PGY40" s="284"/>
      <c r="PGZ40" s="284"/>
      <c r="PHA40" s="285"/>
      <c r="PHB40" s="283"/>
      <c r="PHC40" s="284"/>
      <c r="PHD40" s="284"/>
      <c r="PHE40" s="284"/>
      <c r="PHF40" s="284"/>
      <c r="PHG40" s="284"/>
      <c r="PHH40" s="284"/>
      <c r="PHI40" s="284"/>
      <c r="PHJ40" s="284"/>
      <c r="PHK40" s="284"/>
      <c r="PHL40" s="284"/>
      <c r="PHM40" s="284"/>
      <c r="PHN40" s="284"/>
      <c r="PHO40" s="284"/>
      <c r="PHP40" s="285"/>
      <c r="PHQ40" s="283"/>
      <c r="PHR40" s="284"/>
      <c r="PHS40" s="284"/>
      <c r="PHT40" s="284"/>
      <c r="PHU40" s="284"/>
      <c r="PHV40" s="284"/>
      <c r="PHW40" s="284"/>
      <c r="PHX40" s="284"/>
      <c r="PHY40" s="284"/>
      <c r="PHZ40" s="284"/>
      <c r="PIA40" s="284"/>
      <c r="PIB40" s="284"/>
      <c r="PIC40" s="284"/>
      <c r="PID40" s="284"/>
      <c r="PIE40" s="285"/>
      <c r="PIF40" s="283"/>
      <c r="PIG40" s="284"/>
      <c r="PIH40" s="284"/>
      <c r="PII40" s="284"/>
      <c r="PIJ40" s="284"/>
      <c r="PIK40" s="284"/>
      <c r="PIL40" s="284"/>
      <c r="PIM40" s="284"/>
      <c r="PIN40" s="284"/>
      <c r="PIO40" s="284"/>
      <c r="PIP40" s="284"/>
      <c r="PIQ40" s="284"/>
      <c r="PIR40" s="284"/>
      <c r="PIS40" s="284"/>
      <c r="PIT40" s="285"/>
      <c r="PIU40" s="283"/>
      <c r="PIV40" s="284"/>
      <c r="PIW40" s="284"/>
      <c r="PIX40" s="284"/>
      <c r="PIY40" s="284"/>
      <c r="PIZ40" s="284"/>
      <c r="PJA40" s="284"/>
      <c r="PJB40" s="284"/>
      <c r="PJC40" s="284"/>
      <c r="PJD40" s="284"/>
      <c r="PJE40" s="284"/>
      <c r="PJF40" s="284"/>
      <c r="PJG40" s="284"/>
      <c r="PJH40" s="284"/>
      <c r="PJI40" s="285"/>
      <c r="PJJ40" s="283"/>
      <c r="PJK40" s="284"/>
      <c r="PJL40" s="284"/>
      <c r="PJM40" s="284"/>
      <c r="PJN40" s="284"/>
      <c r="PJO40" s="284"/>
      <c r="PJP40" s="284"/>
      <c r="PJQ40" s="284"/>
      <c r="PJR40" s="284"/>
      <c r="PJS40" s="284"/>
      <c r="PJT40" s="284"/>
      <c r="PJU40" s="284"/>
      <c r="PJV40" s="284"/>
      <c r="PJW40" s="284"/>
      <c r="PJX40" s="285"/>
      <c r="PJY40" s="283"/>
      <c r="PJZ40" s="284"/>
      <c r="PKA40" s="284"/>
      <c r="PKB40" s="284"/>
      <c r="PKC40" s="284"/>
      <c r="PKD40" s="284"/>
      <c r="PKE40" s="284"/>
      <c r="PKF40" s="284"/>
      <c r="PKG40" s="284"/>
      <c r="PKH40" s="284"/>
      <c r="PKI40" s="284"/>
      <c r="PKJ40" s="284"/>
      <c r="PKK40" s="284"/>
      <c r="PKL40" s="284"/>
      <c r="PKM40" s="285"/>
      <c r="PKN40" s="283"/>
      <c r="PKO40" s="284"/>
      <c r="PKP40" s="284"/>
      <c r="PKQ40" s="284"/>
      <c r="PKR40" s="284"/>
      <c r="PKS40" s="284"/>
      <c r="PKT40" s="284"/>
      <c r="PKU40" s="284"/>
      <c r="PKV40" s="284"/>
      <c r="PKW40" s="284"/>
      <c r="PKX40" s="284"/>
      <c r="PKY40" s="284"/>
      <c r="PKZ40" s="284"/>
      <c r="PLA40" s="284"/>
      <c r="PLB40" s="285"/>
      <c r="PLC40" s="283"/>
      <c r="PLD40" s="284"/>
      <c r="PLE40" s="284"/>
      <c r="PLF40" s="284"/>
      <c r="PLG40" s="284"/>
      <c r="PLH40" s="284"/>
      <c r="PLI40" s="284"/>
      <c r="PLJ40" s="284"/>
      <c r="PLK40" s="284"/>
      <c r="PLL40" s="284"/>
      <c r="PLM40" s="284"/>
      <c r="PLN40" s="284"/>
      <c r="PLO40" s="284"/>
      <c r="PLP40" s="284"/>
      <c r="PLQ40" s="285"/>
      <c r="PLR40" s="283"/>
      <c r="PLS40" s="284"/>
      <c r="PLT40" s="284"/>
      <c r="PLU40" s="284"/>
      <c r="PLV40" s="284"/>
      <c r="PLW40" s="284"/>
      <c r="PLX40" s="284"/>
      <c r="PLY40" s="284"/>
      <c r="PLZ40" s="284"/>
      <c r="PMA40" s="284"/>
      <c r="PMB40" s="284"/>
      <c r="PMC40" s="284"/>
      <c r="PMD40" s="284"/>
      <c r="PME40" s="284"/>
      <c r="PMF40" s="285"/>
      <c r="PMG40" s="283"/>
      <c r="PMH40" s="284"/>
      <c r="PMI40" s="284"/>
      <c r="PMJ40" s="284"/>
      <c r="PMK40" s="284"/>
      <c r="PML40" s="284"/>
      <c r="PMM40" s="284"/>
      <c r="PMN40" s="284"/>
      <c r="PMO40" s="284"/>
      <c r="PMP40" s="284"/>
      <c r="PMQ40" s="284"/>
      <c r="PMR40" s="284"/>
      <c r="PMS40" s="284"/>
      <c r="PMT40" s="284"/>
      <c r="PMU40" s="285"/>
      <c r="PMV40" s="283"/>
      <c r="PMW40" s="284"/>
      <c r="PMX40" s="284"/>
      <c r="PMY40" s="284"/>
      <c r="PMZ40" s="284"/>
      <c r="PNA40" s="284"/>
      <c r="PNB40" s="284"/>
      <c r="PNC40" s="284"/>
      <c r="PND40" s="284"/>
      <c r="PNE40" s="284"/>
      <c r="PNF40" s="284"/>
      <c r="PNG40" s="284"/>
      <c r="PNH40" s="284"/>
      <c r="PNI40" s="284"/>
      <c r="PNJ40" s="285"/>
      <c r="PNK40" s="283"/>
      <c r="PNL40" s="284"/>
      <c r="PNM40" s="284"/>
      <c r="PNN40" s="284"/>
      <c r="PNO40" s="284"/>
      <c r="PNP40" s="284"/>
      <c r="PNQ40" s="284"/>
      <c r="PNR40" s="284"/>
      <c r="PNS40" s="284"/>
      <c r="PNT40" s="284"/>
      <c r="PNU40" s="284"/>
      <c r="PNV40" s="284"/>
      <c r="PNW40" s="284"/>
      <c r="PNX40" s="284"/>
      <c r="PNY40" s="285"/>
      <c r="PNZ40" s="283"/>
      <c r="POA40" s="284"/>
      <c r="POB40" s="284"/>
      <c r="POC40" s="284"/>
      <c r="POD40" s="284"/>
      <c r="POE40" s="284"/>
      <c r="POF40" s="284"/>
      <c r="POG40" s="284"/>
      <c r="POH40" s="284"/>
      <c r="POI40" s="284"/>
      <c r="POJ40" s="284"/>
      <c r="POK40" s="284"/>
      <c r="POL40" s="284"/>
      <c r="POM40" s="284"/>
      <c r="PON40" s="285"/>
      <c r="POO40" s="283"/>
      <c r="POP40" s="284"/>
      <c r="POQ40" s="284"/>
      <c r="POR40" s="284"/>
      <c r="POS40" s="284"/>
      <c r="POT40" s="284"/>
      <c r="POU40" s="284"/>
      <c r="POV40" s="284"/>
      <c r="POW40" s="284"/>
      <c r="POX40" s="284"/>
      <c r="POY40" s="284"/>
      <c r="POZ40" s="284"/>
      <c r="PPA40" s="284"/>
      <c r="PPB40" s="284"/>
      <c r="PPC40" s="285"/>
      <c r="PPD40" s="283"/>
      <c r="PPE40" s="284"/>
      <c r="PPF40" s="284"/>
      <c r="PPG40" s="284"/>
      <c r="PPH40" s="284"/>
      <c r="PPI40" s="284"/>
      <c r="PPJ40" s="284"/>
      <c r="PPK40" s="284"/>
      <c r="PPL40" s="284"/>
      <c r="PPM40" s="284"/>
      <c r="PPN40" s="284"/>
      <c r="PPO40" s="284"/>
      <c r="PPP40" s="284"/>
      <c r="PPQ40" s="284"/>
      <c r="PPR40" s="285"/>
      <c r="PPS40" s="283"/>
      <c r="PPT40" s="284"/>
      <c r="PPU40" s="284"/>
      <c r="PPV40" s="284"/>
      <c r="PPW40" s="284"/>
      <c r="PPX40" s="284"/>
      <c r="PPY40" s="284"/>
      <c r="PPZ40" s="284"/>
      <c r="PQA40" s="284"/>
      <c r="PQB40" s="284"/>
      <c r="PQC40" s="284"/>
      <c r="PQD40" s="284"/>
      <c r="PQE40" s="284"/>
      <c r="PQF40" s="284"/>
      <c r="PQG40" s="285"/>
      <c r="PQH40" s="283"/>
      <c r="PQI40" s="284"/>
      <c r="PQJ40" s="284"/>
      <c r="PQK40" s="284"/>
      <c r="PQL40" s="284"/>
      <c r="PQM40" s="284"/>
      <c r="PQN40" s="284"/>
      <c r="PQO40" s="284"/>
      <c r="PQP40" s="284"/>
      <c r="PQQ40" s="284"/>
      <c r="PQR40" s="284"/>
      <c r="PQS40" s="284"/>
      <c r="PQT40" s="284"/>
      <c r="PQU40" s="284"/>
      <c r="PQV40" s="285"/>
      <c r="PQW40" s="283"/>
      <c r="PQX40" s="284"/>
      <c r="PQY40" s="284"/>
      <c r="PQZ40" s="284"/>
      <c r="PRA40" s="284"/>
      <c r="PRB40" s="284"/>
      <c r="PRC40" s="284"/>
      <c r="PRD40" s="284"/>
      <c r="PRE40" s="284"/>
      <c r="PRF40" s="284"/>
      <c r="PRG40" s="284"/>
      <c r="PRH40" s="284"/>
      <c r="PRI40" s="284"/>
      <c r="PRJ40" s="284"/>
      <c r="PRK40" s="285"/>
      <c r="PRL40" s="283"/>
      <c r="PRM40" s="284"/>
      <c r="PRN40" s="284"/>
      <c r="PRO40" s="284"/>
      <c r="PRP40" s="284"/>
      <c r="PRQ40" s="284"/>
      <c r="PRR40" s="284"/>
      <c r="PRS40" s="284"/>
      <c r="PRT40" s="284"/>
      <c r="PRU40" s="284"/>
      <c r="PRV40" s="284"/>
      <c r="PRW40" s="284"/>
      <c r="PRX40" s="284"/>
      <c r="PRY40" s="284"/>
      <c r="PRZ40" s="285"/>
      <c r="PSA40" s="283"/>
      <c r="PSB40" s="284"/>
      <c r="PSC40" s="284"/>
      <c r="PSD40" s="284"/>
      <c r="PSE40" s="284"/>
      <c r="PSF40" s="284"/>
      <c r="PSG40" s="284"/>
      <c r="PSH40" s="284"/>
      <c r="PSI40" s="284"/>
      <c r="PSJ40" s="284"/>
      <c r="PSK40" s="284"/>
      <c r="PSL40" s="284"/>
      <c r="PSM40" s="284"/>
      <c r="PSN40" s="284"/>
      <c r="PSO40" s="285"/>
      <c r="PSP40" s="283"/>
      <c r="PSQ40" s="284"/>
      <c r="PSR40" s="284"/>
      <c r="PSS40" s="284"/>
      <c r="PST40" s="284"/>
      <c r="PSU40" s="284"/>
      <c r="PSV40" s="284"/>
      <c r="PSW40" s="284"/>
      <c r="PSX40" s="284"/>
      <c r="PSY40" s="284"/>
      <c r="PSZ40" s="284"/>
      <c r="PTA40" s="284"/>
      <c r="PTB40" s="284"/>
      <c r="PTC40" s="284"/>
      <c r="PTD40" s="285"/>
      <c r="PTE40" s="283"/>
      <c r="PTF40" s="284"/>
      <c r="PTG40" s="284"/>
      <c r="PTH40" s="284"/>
      <c r="PTI40" s="284"/>
      <c r="PTJ40" s="284"/>
      <c r="PTK40" s="284"/>
      <c r="PTL40" s="284"/>
      <c r="PTM40" s="284"/>
      <c r="PTN40" s="284"/>
      <c r="PTO40" s="284"/>
      <c r="PTP40" s="284"/>
      <c r="PTQ40" s="284"/>
      <c r="PTR40" s="284"/>
      <c r="PTS40" s="285"/>
      <c r="PTT40" s="283"/>
      <c r="PTU40" s="284"/>
      <c r="PTV40" s="284"/>
      <c r="PTW40" s="284"/>
      <c r="PTX40" s="284"/>
      <c r="PTY40" s="284"/>
      <c r="PTZ40" s="284"/>
      <c r="PUA40" s="284"/>
      <c r="PUB40" s="284"/>
      <c r="PUC40" s="284"/>
      <c r="PUD40" s="284"/>
      <c r="PUE40" s="284"/>
      <c r="PUF40" s="284"/>
      <c r="PUG40" s="284"/>
      <c r="PUH40" s="285"/>
      <c r="PUI40" s="283"/>
      <c r="PUJ40" s="284"/>
      <c r="PUK40" s="284"/>
      <c r="PUL40" s="284"/>
      <c r="PUM40" s="284"/>
      <c r="PUN40" s="284"/>
      <c r="PUO40" s="284"/>
      <c r="PUP40" s="284"/>
      <c r="PUQ40" s="284"/>
      <c r="PUR40" s="284"/>
      <c r="PUS40" s="284"/>
      <c r="PUT40" s="284"/>
      <c r="PUU40" s="284"/>
      <c r="PUV40" s="284"/>
      <c r="PUW40" s="285"/>
      <c r="PUX40" s="283"/>
      <c r="PUY40" s="284"/>
      <c r="PUZ40" s="284"/>
      <c r="PVA40" s="284"/>
      <c r="PVB40" s="284"/>
      <c r="PVC40" s="284"/>
      <c r="PVD40" s="284"/>
      <c r="PVE40" s="284"/>
      <c r="PVF40" s="284"/>
      <c r="PVG40" s="284"/>
      <c r="PVH40" s="284"/>
      <c r="PVI40" s="284"/>
      <c r="PVJ40" s="284"/>
      <c r="PVK40" s="284"/>
      <c r="PVL40" s="285"/>
      <c r="PVM40" s="283"/>
      <c r="PVN40" s="284"/>
      <c r="PVO40" s="284"/>
      <c r="PVP40" s="284"/>
      <c r="PVQ40" s="284"/>
      <c r="PVR40" s="284"/>
      <c r="PVS40" s="284"/>
      <c r="PVT40" s="284"/>
      <c r="PVU40" s="284"/>
      <c r="PVV40" s="284"/>
      <c r="PVW40" s="284"/>
      <c r="PVX40" s="284"/>
      <c r="PVY40" s="284"/>
      <c r="PVZ40" s="284"/>
      <c r="PWA40" s="285"/>
      <c r="PWB40" s="283"/>
      <c r="PWC40" s="284"/>
      <c r="PWD40" s="284"/>
      <c r="PWE40" s="284"/>
      <c r="PWF40" s="284"/>
      <c r="PWG40" s="284"/>
      <c r="PWH40" s="284"/>
      <c r="PWI40" s="284"/>
      <c r="PWJ40" s="284"/>
      <c r="PWK40" s="284"/>
      <c r="PWL40" s="284"/>
      <c r="PWM40" s="284"/>
      <c r="PWN40" s="284"/>
      <c r="PWO40" s="284"/>
      <c r="PWP40" s="285"/>
      <c r="PWQ40" s="283"/>
      <c r="PWR40" s="284"/>
      <c r="PWS40" s="284"/>
      <c r="PWT40" s="284"/>
      <c r="PWU40" s="284"/>
      <c r="PWV40" s="284"/>
      <c r="PWW40" s="284"/>
      <c r="PWX40" s="284"/>
      <c r="PWY40" s="284"/>
      <c r="PWZ40" s="284"/>
      <c r="PXA40" s="284"/>
      <c r="PXB40" s="284"/>
      <c r="PXC40" s="284"/>
      <c r="PXD40" s="284"/>
      <c r="PXE40" s="285"/>
      <c r="PXF40" s="283"/>
      <c r="PXG40" s="284"/>
      <c r="PXH40" s="284"/>
      <c r="PXI40" s="284"/>
      <c r="PXJ40" s="284"/>
      <c r="PXK40" s="284"/>
      <c r="PXL40" s="284"/>
      <c r="PXM40" s="284"/>
      <c r="PXN40" s="284"/>
      <c r="PXO40" s="284"/>
      <c r="PXP40" s="284"/>
      <c r="PXQ40" s="284"/>
      <c r="PXR40" s="284"/>
      <c r="PXS40" s="284"/>
      <c r="PXT40" s="285"/>
      <c r="PXU40" s="283"/>
      <c r="PXV40" s="284"/>
      <c r="PXW40" s="284"/>
      <c r="PXX40" s="284"/>
      <c r="PXY40" s="284"/>
      <c r="PXZ40" s="284"/>
      <c r="PYA40" s="284"/>
      <c r="PYB40" s="284"/>
      <c r="PYC40" s="284"/>
      <c r="PYD40" s="284"/>
      <c r="PYE40" s="284"/>
      <c r="PYF40" s="284"/>
      <c r="PYG40" s="284"/>
      <c r="PYH40" s="284"/>
      <c r="PYI40" s="285"/>
      <c r="PYJ40" s="283"/>
      <c r="PYK40" s="284"/>
      <c r="PYL40" s="284"/>
      <c r="PYM40" s="284"/>
      <c r="PYN40" s="284"/>
      <c r="PYO40" s="284"/>
      <c r="PYP40" s="284"/>
      <c r="PYQ40" s="284"/>
      <c r="PYR40" s="284"/>
      <c r="PYS40" s="284"/>
      <c r="PYT40" s="284"/>
      <c r="PYU40" s="284"/>
      <c r="PYV40" s="284"/>
      <c r="PYW40" s="284"/>
      <c r="PYX40" s="285"/>
      <c r="PYY40" s="283"/>
      <c r="PYZ40" s="284"/>
      <c r="PZA40" s="284"/>
      <c r="PZB40" s="284"/>
      <c r="PZC40" s="284"/>
      <c r="PZD40" s="284"/>
      <c r="PZE40" s="284"/>
      <c r="PZF40" s="284"/>
      <c r="PZG40" s="284"/>
      <c r="PZH40" s="284"/>
      <c r="PZI40" s="284"/>
      <c r="PZJ40" s="284"/>
      <c r="PZK40" s="284"/>
      <c r="PZL40" s="284"/>
      <c r="PZM40" s="285"/>
      <c r="PZN40" s="283"/>
      <c r="PZO40" s="284"/>
      <c r="PZP40" s="284"/>
      <c r="PZQ40" s="284"/>
      <c r="PZR40" s="284"/>
      <c r="PZS40" s="284"/>
      <c r="PZT40" s="284"/>
      <c r="PZU40" s="284"/>
      <c r="PZV40" s="284"/>
      <c r="PZW40" s="284"/>
      <c r="PZX40" s="284"/>
      <c r="PZY40" s="284"/>
      <c r="PZZ40" s="284"/>
      <c r="QAA40" s="284"/>
      <c r="QAB40" s="285"/>
      <c r="QAC40" s="283"/>
      <c r="QAD40" s="284"/>
      <c r="QAE40" s="284"/>
      <c r="QAF40" s="284"/>
      <c r="QAG40" s="284"/>
      <c r="QAH40" s="284"/>
      <c r="QAI40" s="284"/>
      <c r="QAJ40" s="284"/>
      <c r="QAK40" s="284"/>
      <c r="QAL40" s="284"/>
      <c r="QAM40" s="284"/>
      <c r="QAN40" s="284"/>
      <c r="QAO40" s="284"/>
      <c r="QAP40" s="284"/>
      <c r="QAQ40" s="285"/>
      <c r="QAR40" s="283"/>
      <c r="QAS40" s="284"/>
      <c r="QAT40" s="284"/>
      <c r="QAU40" s="284"/>
      <c r="QAV40" s="284"/>
      <c r="QAW40" s="284"/>
      <c r="QAX40" s="284"/>
      <c r="QAY40" s="284"/>
      <c r="QAZ40" s="284"/>
      <c r="QBA40" s="284"/>
      <c r="QBB40" s="284"/>
      <c r="QBC40" s="284"/>
      <c r="QBD40" s="284"/>
      <c r="QBE40" s="284"/>
      <c r="QBF40" s="285"/>
      <c r="QBG40" s="283"/>
      <c r="QBH40" s="284"/>
      <c r="QBI40" s="284"/>
      <c r="QBJ40" s="284"/>
      <c r="QBK40" s="284"/>
      <c r="QBL40" s="284"/>
      <c r="QBM40" s="284"/>
      <c r="QBN40" s="284"/>
      <c r="QBO40" s="284"/>
      <c r="QBP40" s="284"/>
      <c r="QBQ40" s="284"/>
      <c r="QBR40" s="284"/>
      <c r="QBS40" s="284"/>
      <c r="QBT40" s="284"/>
      <c r="QBU40" s="285"/>
      <c r="QBV40" s="283"/>
      <c r="QBW40" s="284"/>
      <c r="QBX40" s="284"/>
      <c r="QBY40" s="284"/>
      <c r="QBZ40" s="284"/>
      <c r="QCA40" s="284"/>
      <c r="QCB40" s="284"/>
      <c r="QCC40" s="284"/>
      <c r="QCD40" s="284"/>
      <c r="QCE40" s="284"/>
      <c r="QCF40" s="284"/>
      <c r="QCG40" s="284"/>
      <c r="QCH40" s="284"/>
      <c r="QCI40" s="284"/>
      <c r="QCJ40" s="285"/>
      <c r="QCK40" s="283"/>
      <c r="QCL40" s="284"/>
      <c r="QCM40" s="284"/>
      <c r="QCN40" s="284"/>
      <c r="QCO40" s="284"/>
      <c r="QCP40" s="284"/>
      <c r="QCQ40" s="284"/>
      <c r="QCR40" s="284"/>
      <c r="QCS40" s="284"/>
      <c r="QCT40" s="284"/>
      <c r="QCU40" s="284"/>
      <c r="QCV40" s="284"/>
      <c r="QCW40" s="284"/>
      <c r="QCX40" s="284"/>
      <c r="QCY40" s="285"/>
      <c r="QCZ40" s="283"/>
      <c r="QDA40" s="284"/>
      <c r="QDB40" s="284"/>
      <c r="QDC40" s="284"/>
      <c r="QDD40" s="284"/>
      <c r="QDE40" s="284"/>
      <c r="QDF40" s="284"/>
      <c r="QDG40" s="284"/>
      <c r="QDH40" s="284"/>
      <c r="QDI40" s="284"/>
      <c r="QDJ40" s="284"/>
      <c r="QDK40" s="284"/>
      <c r="QDL40" s="284"/>
      <c r="QDM40" s="284"/>
      <c r="QDN40" s="285"/>
      <c r="QDO40" s="283"/>
      <c r="QDP40" s="284"/>
      <c r="QDQ40" s="284"/>
      <c r="QDR40" s="284"/>
      <c r="QDS40" s="284"/>
      <c r="QDT40" s="284"/>
      <c r="QDU40" s="284"/>
      <c r="QDV40" s="284"/>
      <c r="QDW40" s="284"/>
      <c r="QDX40" s="284"/>
      <c r="QDY40" s="284"/>
      <c r="QDZ40" s="284"/>
      <c r="QEA40" s="284"/>
      <c r="QEB40" s="284"/>
      <c r="QEC40" s="285"/>
      <c r="QED40" s="283"/>
      <c r="QEE40" s="284"/>
      <c r="QEF40" s="284"/>
      <c r="QEG40" s="284"/>
      <c r="QEH40" s="284"/>
      <c r="QEI40" s="284"/>
      <c r="QEJ40" s="284"/>
      <c r="QEK40" s="284"/>
      <c r="QEL40" s="284"/>
      <c r="QEM40" s="284"/>
      <c r="QEN40" s="284"/>
      <c r="QEO40" s="284"/>
      <c r="QEP40" s="284"/>
      <c r="QEQ40" s="284"/>
      <c r="QER40" s="285"/>
      <c r="QES40" s="283"/>
      <c r="QET40" s="284"/>
      <c r="QEU40" s="284"/>
      <c r="QEV40" s="284"/>
      <c r="QEW40" s="284"/>
      <c r="QEX40" s="284"/>
      <c r="QEY40" s="284"/>
      <c r="QEZ40" s="284"/>
      <c r="QFA40" s="284"/>
      <c r="QFB40" s="284"/>
      <c r="QFC40" s="284"/>
      <c r="QFD40" s="284"/>
      <c r="QFE40" s="284"/>
      <c r="QFF40" s="284"/>
      <c r="QFG40" s="285"/>
      <c r="QFH40" s="283"/>
      <c r="QFI40" s="284"/>
      <c r="QFJ40" s="284"/>
      <c r="QFK40" s="284"/>
      <c r="QFL40" s="284"/>
      <c r="QFM40" s="284"/>
      <c r="QFN40" s="284"/>
      <c r="QFO40" s="284"/>
      <c r="QFP40" s="284"/>
      <c r="QFQ40" s="284"/>
      <c r="QFR40" s="284"/>
      <c r="QFS40" s="284"/>
      <c r="QFT40" s="284"/>
      <c r="QFU40" s="284"/>
      <c r="QFV40" s="285"/>
      <c r="QFW40" s="283"/>
      <c r="QFX40" s="284"/>
      <c r="QFY40" s="284"/>
      <c r="QFZ40" s="284"/>
      <c r="QGA40" s="284"/>
      <c r="QGB40" s="284"/>
      <c r="QGC40" s="284"/>
      <c r="QGD40" s="284"/>
      <c r="QGE40" s="284"/>
      <c r="QGF40" s="284"/>
      <c r="QGG40" s="284"/>
      <c r="QGH40" s="284"/>
      <c r="QGI40" s="284"/>
      <c r="QGJ40" s="284"/>
      <c r="QGK40" s="285"/>
      <c r="QGL40" s="283"/>
      <c r="QGM40" s="284"/>
      <c r="QGN40" s="284"/>
      <c r="QGO40" s="284"/>
      <c r="QGP40" s="284"/>
      <c r="QGQ40" s="284"/>
      <c r="QGR40" s="284"/>
      <c r="QGS40" s="284"/>
      <c r="QGT40" s="284"/>
      <c r="QGU40" s="284"/>
      <c r="QGV40" s="284"/>
      <c r="QGW40" s="284"/>
      <c r="QGX40" s="284"/>
      <c r="QGY40" s="284"/>
      <c r="QGZ40" s="285"/>
      <c r="QHA40" s="283"/>
      <c r="QHB40" s="284"/>
      <c r="QHC40" s="284"/>
      <c r="QHD40" s="284"/>
      <c r="QHE40" s="284"/>
      <c r="QHF40" s="284"/>
      <c r="QHG40" s="284"/>
      <c r="QHH40" s="284"/>
      <c r="QHI40" s="284"/>
      <c r="QHJ40" s="284"/>
      <c r="QHK40" s="284"/>
      <c r="QHL40" s="284"/>
      <c r="QHM40" s="284"/>
      <c r="QHN40" s="284"/>
      <c r="QHO40" s="285"/>
      <c r="QHP40" s="283"/>
      <c r="QHQ40" s="284"/>
      <c r="QHR40" s="284"/>
      <c r="QHS40" s="284"/>
      <c r="QHT40" s="284"/>
      <c r="QHU40" s="284"/>
      <c r="QHV40" s="284"/>
      <c r="QHW40" s="284"/>
      <c r="QHX40" s="284"/>
      <c r="QHY40" s="284"/>
      <c r="QHZ40" s="284"/>
      <c r="QIA40" s="284"/>
      <c r="QIB40" s="284"/>
      <c r="QIC40" s="284"/>
      <c r="QID40" s="285"/>
      <c r="QIE40" s="283"/>
      <c r="QIF40" s="284"/>
      <c r="QIG40" s="284"/>
      <c r="QIH40" s="284"/>
      <c r="QII40" s="284"/>
      <c r="QIJ40" s="284"/>
      <c r="QIK40" s="284"/>
      <c r="QIL40" s="284"/>
      <c r="QIM40" s="284"/>
      <c r="QIN40" s="284"/>
      <c r="QIO40" s="284"/>
      <c r="QIP40" s="284"/>
      <c r="QIQ40" s="284"/>
      <c r="QIR40" s="284"/>
      <c r="QIS40" s="285"/>
      <c r="QIT40" s="283"/>
      <c r="QIU40" s="284"/>
      <c r="QIV40" s="284"/>
      <c r="QIW40" s="284"/>
      <c r="QIX40" s="284"/>
      <c r="QIY40" s="284"/>
      <c r="QIZ40" s="284"/>
      <c r="QJA40" s="284"/>
      <c r="QJB40" s="284"/>
      <c r="QJC40" s="284"/>
      <c r="QJD40" s="284"/>
      <c r="QJE40" s="284"/>
      <c r="QJF40" s="284"/>
      <c r="QJG40" s="284"/>
      <c r="QJH40" s="285"/>
      <c r="QJI40" s="283"/>
      <c r="QJJ40" s="284"/>
      <c r="QJK40" s="284"/>
      <c r="QJL40" s="284"/>
      <c r="QJM40" s="284"/>
      <c r="QJN40" s="284"/>
      <c r="QJO40" s="284"/>
      <c r="QJP40" s="284"/>
      <c r="QJQ40" s="284"/>
      <c r="QJR40" s="284"/>
      <c r="QJS40" s="284"/>
      <c r="QJT40" s="284"/>
      <c r="QJU40" s="284"/>
      <c r="QJV40" s="284"/>
      <c r="QJW40" s="285"/>
      <c r="QJX40" s="283"/>
      <c r="QJY40" s="284"/>
      <c r="QJZ40" s="284"/>
      <c r="QKA40" s="284"/>
      <c r="QKB40" s="284"/>
      <c r="QKC40" s="284"/>
      <c r="QKD40" s="284"/>
      <c r="QKE40" s="284"/>
      <c r="QKF40" s="284"/>
      <c r="QKG40" s="284"/>
      <c r="QKH40" s="284"/>
      <c r="QKI40" s="284"/>
      <c r="QKJ40" s="284"/>
      <c r="QKK40" s="284"/>
      <c r="QKL40" s="285"/>
      <c r="QKM40" s="283"/>
      <c r="QKN40" s="284"/>
      <c r="QKO40" s="284"/>
      <c r="QKP40" s="284"/>
      <c r="QKQ40" s="284"/>
      <c r="QKR40" s="284"/>
      <c r="QKS40" s="284"/>
      <c r="QKT40" s="284"/>
      <c r="QKU40" s="284"/>
      <c r="QKV40" s="284"/>
      <c r="QKW40" s="284"/>
      <c r="QKX40" s="284"/>
      <c r="QKY40" s="284"/>
      <c r="QKZ40" s="284"/>
      <c r="QLA40" s="285"/>
      <c r="QLB40" s="283"/>
      <c r="QLC40" s="284"/>
      <c r="QLD40" s="284"/>
      <c r="QLE40" s="284"/>
      <c r="QLF40" s="284"/>
      <c r="QLG40" s="284"/>
      <c r="QLH40" s="284"/>
      <c r="QLI40" s="284"/>
      <c r="QLJ40" s="284"/>
      <c r="QLK40" s="284"/>
      <c r="QLL40" s="284"/>
      <c r="QLM40" s="284"/>
      <c r="QLN40" s="284"/>
      <c r="QLO40" s="284"/>
      <c r="QLP40" s="285"/>
      <c r="QLQ40" s="283"/>
      <c r="QLR40" s="284"/>
      <c r="QLS40" s="284"/>
      <c r="QLT40" s="284"/>
      <c r="QLU40" s="284"/>
      <c r="QLV40" s="284"/>
      <c r="QLW40" s="284"/>
      <c r="QLX40" s="284"/>
      <c r="QLY40" s="284"/>
      <c r="QLZ40" s="284"/>
      <c r="QMA40" s="284"/>
      <c r="QMB40" s="284"/>
      <c r="QMC40" s="284"/>
      <c r="QMD40" s="284"/>
      <c r="QME40" s="285"/>
      <c r="QMF40" s="283"/>
      <c r="QMG40" s="284"/>
      <c r="QMH40" s="284"/>
      <c r="QMI40" s="284"/>
      <c r="QMJ40" s="284"/>
      <c r="QMK40" s="284"/>
      <c r="QML40" s="284"/>
      <c r="QMM40" s="284"/>
      <c r="QMN40" s="284"/>
      <c r="QMO40" s="284"/>
      <c r="QMP40" s="284"/>
      <c r="QMQ40" s="284"/>
      <c r="QMR40" s="284"/>
      <c r="QMS40" s="284"/>
      <c r="QMT40" s="285"/>
      <c r="QMU40" s="283"/>
      <c r="QMV40" s="284"/>
      <c r="QMW40" s="284"/>
      <c r="QMX40" s="284"/>
      <c r="QMY40" s="284"/>
      <c r="QMZ40" s="284"/>
      <c r="QNA40" s="284"/>
      <c r="QNB40" s="284"/>
      <c r="QNC40" s="284"/>
      <c r="QND40" s="284"/>
      <c r="QNE40" s="284"/>
      <c r="QNF40" s="284"/>
      <c r="QNG40" s="284"/>
      <c r="QNH40" s="284"/>
      <c r="QNI40" s="285"/>
      <c r="QNJ40" s="283"/>
      <c r="QNK40" s="284"/>
      <c r="QNL40" s="284"/>
      <c r="QNM40" s="284"/>
      <c r="QNN40" s="284"/>
      <c r="QNO40" s="284"/>
      <c r="QNP40" s="284"/>
      <c r="QNQ40" s="284"/>
      <c r="QNR40" s="284"/>
      <c r="QNS40" s="284"/>
      <c r="QNT40" s="284"/>
      <c r="QNU40" s="284"/>
      <c r="QNV40" s="284"/>
      <c r="QNW40" s="284"/>
      <c r="QNX40" s="285"/>
      <c r="QNY40" s="283"/>
      <c r="QNZ40" s="284"/>
      <c r="QOA40" s="284"/>
      <c r="QOB40" s="284"/>
      <c r="QOC40" s="284"/>
      <c r="QOD40" s="284"/>
      <c r="QOE40" s="284"/>
      <c r="QOF40" s="284"/>
      <c r="QOG40" s="284"/>
      <c r="QOH40" s="284"/>
      <c r="QOI40" s="284"/>
      <c r="QOJ40" s="284"/>
      <c r="QOK40" s="284"/>
      <c r="QOL40" s="284"/>
      <c r="QOM40" s="285"/>
      <c r="QON40" s="283"/>
      <c r="QOO40" s="284"/>
      <c r="QOP40" s="284"/>
      <c r="QOQ40" s="284"/>
      <c r="QOR40" s="284"/>
      <c r="QOS40" s="284"/>
      <c r="QOT40" s="284"/>
      <c r="QOU40" s="284"/>
      <c r="QOV40" s="284"/>
      <c r="QOW40" s="284"/>
      <c r="QOX40" s="284"/>
      <c r="QOY40" s="284"/>
      <c r="QOZ40" s="284"/>
      <c r="QPA40" s="284"/>
      <c r="QPB40" s="285"/>
      <c r="QPC40" s="283"/>
      <c r="QPD40" s="284"/>
      <c r="QPE40" s="284"/>
      <c r="QPF40" s="284"/>
      <c r="QPG40" s="284"/>
      <c r="QPH40" s="284"/>
      <c r="QPI40" s="284"/>
      <c r="QPJ40" s="284"/>
      <c r="QPK40" s="284"/>
      <c r="QPL40" s="284"/>
      <c r="QPM40" s="284"/>
      <c r="QPN40" s="284"/>
      <c r="QPO40" s="284"/>
      <c r="QPP40" s="284"/>
      <c r="QPQ40" s="285"/>
      <c r="QPR40" s="283"/>
      <c r="QPS40" s="284"/>
      <c r="QPT40" s="284"/>
      <c r="QPU40" s="284"/>
      <c r="QPV40" s="284"/>
      <c r="QPW40" s="284"/>
      <c r="QPX40" s="284"/>
      <c r="QPY40" s="284"/>
      <c r="QPZ40" s="284"/>
      <c r="QQA40" s="284"/>
      <c r="QQB40" s="284"/>
      <c r="QQC40" s="284"/>
      <c r="QQD40" s="284"/>
      <c r="QQE40" s="284"/>
      <c r="QQF40" s="285"/>
      <c r="QQG40" s="283"/>
      <c r="QQH40" s="284"/>
      <c r="QQI40" s="284"/>
      <c r="QQJ40" s="284"/>
      <c r="QQK40" s="284"/>
      <c r="QQL40" s="284"/>
      <c r="QQM40" s="284"/>
      <c r="QQN40" s="284"/>
      <c r="QQO40" s="284"/>
      <c r="QQP40" s="284"/>
      <c r="QQQ40" s="284"/>
      <c r="QQR40" s="284"/>
      <c r="QQS40" s="284"/>
      <c r="QQT40" s="284"/>
      <c r="QQU40" s="285"/>
      <c r="QQV40" s="283"/>
      <c r="QQW40" s="284"/>
      <c r="QQX40" s="284"/>
      <c r="QQY40" s="284"/>
      <c r="QQZ40" s="284"/>
      <c r="QRA40" s="284"/>
      <c r="QRB40" s="284"/>
      <c r="QRC40" s="284"/>
      <c r="QRD40" s="284"/>
      <c r="QRE40" s="284"/>
      <c r="QRF40" s="284"/>
      <c r="QRG40" s="284"/>
      <c r="QRH40" s="284"/>
      <c r="QRI40" s="284"/>
      <c r="QRJ40" s="285"/>
      <c r="QRK40" s="283"/>
      <c r="QRL40" s="284"/>
      <c r="QRM40" s="284"/>
      <c r="QRN40" s="284"/>
      <c r="QRO40" s="284"/>
      <c r="QRP40" s="284"/>
      <c r="QRQ40" s="284"/>
      <c r="QRR40" s="284"/>
      <c r="QRS40" s="284"/>
      <c r="QRT40" s="284"/>
      <c r="QRU40" s="284"/>
      <c r="QRV40" s="284"/>
      <c r="QRW40" s="284"/>
      <c r="QRX40" s="284"/>
      <c r="QRY40" s="285"/>
      <c r="QRZ40" s="283"/>
      <c r="QSA40" s="284"/>
      <c r="QSB40" s="284"/>
      <c r="QSC40" s="284"/>
      <c r="QSD40" s="284"/>
      <c r="QSE40" s="284"/>
      <c r="QSF40" s="284"/>
      <c r="QSG40" s="284"/>
      <c r="QSH40" s="284"/>
      <c r="QSI40" s="284"/>
      <c r="QSJ40" s="284"/>
      <c r="QSK40" s="284"/>
      <c r="QSL40" s="284"/>
      <c r="QSM40" s="284"/>
      <c r="QSN40" s="285"/>
      <c r="QSO40" s="283"/>
      <c r="QSP40" s="284"/>
      <c r="QSQ40" s="284"/>
      <c r="QSR40" s="284"/>
      <c r="QSS40" s="284"/>
      <c r="QST40" s="284"/>
      <c r="QSU40" s="284"/>
      <c r="QSV40" s="284"/>
      <c r="QSW40" s="284"/>
      <c r="QSX40" s="284"/>
      <c r="QSY40" s="284"/>
      <c r="QSZ40" s="284"/>
      <c r="QTA40" s="284"/>
      <c r="QTB40" s="284"/>
      <c r="QTC40" s="285"/>
      <c r="QTD40" s="283"/>
      <c r="QTE40" s="284"/>
      <c r="QTF40" s="284"/>
      <c r="QTG40" s="284"/>
      <c r="QTH40" s="284"/>
      <c r="QTI40" s="284"/>
      <c r="QTJ40" s="284"/>
      <c r="QTK40" s="284"/>
      <c r="QTL40" s="284"/>
      <c r="QTM40" s="284"/>
      <c r="QTN40" s="284"/>
      <c r="QTO40" s="284"/>
      <c r="QTP40" s="284"/>
      <c r="QTQ40" s="284"/>
      <c r="QTR40" s="285"/>
      <c r="QTS40" s="283"/>
      <c r="QTT40" s="284"/>
      <c r="QTU40" s="284"/>
      <c r="QTV40" s="284"/>
      <c r="QTW40" s="284"/>
      <c r="QTX40" s="284"/>
      <c r="QTY40" s="284"/>
      <c r="QTZ40" s="284"/>
      <c r="QUA40" s="284"/>
      <c r="QUB40" s="284"/>
      <c r="QUC40" s="284"/>
      <c r="QUD40" s="284"/>
      <c r="QUE40" s="284"/>
      <c r="QUF40" s="284"/>
      <c r="QUG40" s="285"/>
      <c r="QUH40" s="283"/>
      <c r="QUI40" s="284"/>
      <c r="QUJ40" s="284"/>
      <c r="QUK40" s="284"/>
      <c r="QUL40" s="284"/>
      <c r="QUM40" s="284"/>
      <c r="QUN40" s="284"/>
      <c r="QUO40" s="284"/>
      <c r="QUP40" s="284"/>
      <c r="QUQ40" s="284"/>
      <c r="QUR40" s="284"/>
      <c r="QUS40" s="284"/>
      <c r="QUT40" s="284"/>
      <c r="QUU40" s="284"/>
      <c r="QUV40" s="285"/>
      <c r="QUW40" s="283"/>
      <c r="QUX40" s="284"/>
      <c r="QUY40" s="284"/>
      <c r="QUZ40" s="284"/>
      <c r="QVA40" s="284"/>
      <c r="QVB40" s="284"/>
      <c r="QVC40" s="284"/>
      <c r="QVD40" s="284"/>
      <c r="QVE40" s="284"/>
      <c r="QVF40" s="284"/>
      <c r="QVG40" s="284"/>
      <c r="QVH40" s="284"/>
      <c r="QVI40" s="284"/>
      <c r="QVJ40" s="284"/>
      <c r="QVK40" s="285"/>
      <c r="QVL40" s="283"/>
      <c r="QVM40" s="284"/>
      <c r="QVN40" s="284"/>
      <c r="QVO40" s="284"/>
      <c r="QVP40" s="284"/>
      <c r="QVQ40" s="284"/>
      <c r="QVR40" s="284"/>
      <c r="QVS40" s="284"/>
      <c r="QVT40" s="284"/>
      <c r="QVU40" s="284"/>
      <c r="QVV40" s="284"/>
      <c r="QVW40" s="284"/>
      <c r="QVX40" s="284"/>
      <c r="QVY40" s="284"/>
      <c r="QVZ40" s="285"/>
      <c r="QWA40" s="283"/>
      <c r="QWB40" s="284"/>
      <c r="QWC40" s="284"/>
      <c r="QWD40" s="284"/>
      <c r="QWE40" s="284"/>
      <c r="QWF40" s="284"/>
      <c r="QWG40" s="284"/>
      <c r="QWH40" s="284"/>
      <c r="QWI40" s="284"/>
      <c r="QWJ40" s="284"/>
      <c r="QWK40" s="284"/>
      <c r="QWL40" s="284"/>
      <c r="QWM40" s="284"/>
      <c r="QWN40" s="284"/>
      <c r="QWO40" s="285"/>
      <c r="QWP40" s="283"/>
      <c r="QWQ40" s="284"/>
      <c r="QWR40" s="284"/>
      <c r="QWS40" s="284"/>
      <c r="QWT40" s="284"/>
      <c r="QWU40" s="284"/>
      <c r="QWV40" s="284"/>
      <c r="QWW40" s="284"/>
      <c r="QWX40" s="284"/>
      <c r="QWY40" s="284"/>
      <c r="QWZ40" s="284"/>
      <c r="QXA40" s="284"/>
      <c r="QXB40" s="284"/>
      <c r="QXC40" s="284"/>
      <c r="QXD40" s="285"/>
      <c r="QXE40" s="283"/>
      <c r="QXF40" s="284"/>
      <c r="QXG40" s="284"/>
      <c r="QXH40" s="284"/>
      <c r="QXI40" s="284"/>
      <c r="QXJ40" s="284"/>
      <c r="QXK40" s="284"/>
      <c r="QXL40" s="284"/>
      <c r="QXM40" s="284"/>
      <c r="QXN40" s="284"/>
      <c r="QXO40" s="284"/>
      <c r="QXP40" s="284"/>
      <c r="QXQ40" s="284"/>
      <c r="QXR40" s="284"/>
      <c r="QXS40" s="285"/>
      <c r="QXT40" s="283"/>
      <c r="QXU40" s="284"/>
      <c r="QXV40" s="284"/>
      <c r="QXW40" s="284"/>
      <c r="QXX40" s="284"/>
      <c r="QXY40" s="284"/>
      <c r="QXZ40" s="284"/>
      <c r="QYA40" s="284"/>
      <c r="QYB40" s="284"/>
      <c r="QYC40" s="284"/>
      <c r="QYD40" s="284"/>
      <c r="QYE40" s="284"/>
      <c r="QYF40" s="284"/>
      <c r="QYG40" s="284"/>
      <c r="QYH40" s="285"/>
      <c r="QYI40" s="283"/>
      <c r="QYJ40" s="284"/>
      <c r="QYK40" s="284"/>
      <c r="QYL40" s="284"/>
      <c r="QYM40" s="284"/>
      <c r="QYN40" s="284"/>
      <c r="QYO40" s="284"/>
      <c r="QYP40" s="284"/>
      <c r="QYQ40" s="284"/>
      <c r="QYR40" s="284"/>
      <c r="QYS40" s="284"/>
      <c r="QYT40" s="284"/>
      <c r="QYU40" s="284"/>
      <c r="QYV40" s="284"/>
      <c r="QYW40" s="285"/>
      <c r="QYX40" s="283"/>
      <c r="QYY40" s="284"/>
      <c r="QYZ40" s="284"/>
      <c r="QZA40" s="284"/>
      <c r="QZB40" s="284"/>
      <c r="QZC40" s="284"/>
      <c r="QZD40" s="284"/>
      <c r="QZE40" s="284"/>
      <c r="QZF40" s="284"/>
      <c r="QZG40" s="284"/>
      <c r="QZH40" s="284"/>
      <c r="QZI40" s="284"/>
      <c r="QZJ40" s="284"/>
      <c r="QZK40" s="284"/>
      <c r="QZL40" s="285"/>
      <c r="QZM40" s="283"/>
      <c r="QZN40" s="284"/>
      <c r="QZO40" s="284"/>
      <c r="QZP40" s="284"/>
      <c r="QZQ40" s="284"/>
      <c r="QZR40" s="284"/>
      <c r="QZS40" s="284"/>
      <c r="QZT40" s="284"/>
      <c r="QZU40" s="284"/>
      <c r="QZV40" s="284"/>
      <c r="QZW40" s="284"/>
      <c r="QZX40" s="284"/>
      <c r="QZY40" s="284"/>
      <c r="QZZ40" s="284"/>
      <c r="RAA40" s="285"/>
      <c r="RAB40" s="283"/>
      <c r="RAC40" s="284"/>
      <c r="RAD40" s="284"/>
      <c r="RAE40" s="284"/>
      <c r="RAF40" s="284"/>
      <c r="RAG40" s="284"/>
      <c r="RAH40" s="284"/>
      <c r="RAI40" s="284"/>
      <c r="RAJ40" s="284"/>
      <c r="RAK40" s="284"/>
      <c r="RAL40" s="284"/>
      <c r="RAM40" s="284"/>
      <c r="RAN40" s="284"/>
      <c r="RAO40" s="284"/>
      <c r="RAP40" s="285"/>
      <c r="RAQ40" s="283"/>
      <c r="RAR40" s="284"/>
      <c r="RAS40" s="284"/>
      <c r="RAT40" s="284"/>
      <c r="RAU40" s="284"/>
      <c r="RAV40" s="284"/>
      <c r="RAW40" s="284"/>
      <c r="RAX40" s="284"/>
      <c r="RAY40" s="284"/>
      <c r="RAZ40" s="284"/>
      <c r="RBA40" s="284"/>
      <c r="RBB40" s="284"/>
      <c r="RBC40" s="284"/>
      <c r="RBD40" s="284"/>
      <c r="RBE40" s="285"/>
      <c r="RBF40" s="283"/>
      <c r="RBG40" s="284"/>
      <c r="RBH40" s="284"/>
      <c r="RBI40" s="284"/>
      <c r="RBJ40" s="284"/>
      <c r="RBK40" s="284"/>
      <c r="RBL40" s="284"/>
      <c r="RBM40" s="284"/>
      <c r="RBN40" s="284"/>
      <c r="RBO40" s="284"/>
      <c r="RBP40" s="284"/>
      <c r="RBQ40" s="284"/>
      <c r="RBR40" s="284"/>
      <c r="RBS40" s="284"/>
      <c r="RBT40" s="285"/>
      <c r="RBU40" s="283"/>
      <c r="RBV40" s="284"/>
      <c r="RBW40" s="284"/>
      <c r="RBX40" s="284"/>
      <c r="RBY40" s="284"/>
      <c r="RBZ40" s="284"/>
      <c r="RCA40" s="284"/>
      <c r="RCB40" s="284"/>
      <c r="RCC40" s="284"/>
      <c r="RCD40" s="284"/>
      <c r="RCE40" s="284"/>
      <c r="RCF40" s="284"/>
      <c r="RCG40" s="284"/>
      <c r="RCH40" s="284"/>
      <c r="RCI40" s="285"/>
      <c r="RCJ40" s="283"/>
      <c r="RCK40" s="284"/>
      <c r="RCL40" s="284"/>
      <c r="RCM40" s="284"/>
      <c r="RCN40" s="284"/>
      <c r="RCO40" s="284"/>
      <c r="RCP40" s="284"/>
      <c r="RCQ40" s="284"/>
      <c r="RCR40" s="284"/>
      <c r="RCS40" s="284"/>
      <c r="RCT40" s="284"/>
      <c r="RCU40" s="284"/>
      <c r="RCV40" s="284"/>
      <c r="RCW40" s="284"/>
      <c r="RCX40" s="285"/>
      <c r="RCY40" s="283"/>
      <c r="RCZ40" s="284"/>
      <c r="RDA40" s="284"/>
      <c r="RDB40" s="284"/>
      <c r="RDC40" s="284"/>
      <c r="RDD40" s="284"/>
      <c r="RDE40" s="284"/>
      <c r="RDF40" s="284"/>
      <c r="RDG40" s="284"/>
      <c r="RDH40" s="284"/>
      <c r="RDI40" s="284"/>
      <c r="RDJ40" s="284"/>
      <c r="RDK40" s="284"/>
      <c r="RDL40" s="284"/>
      <c r="RDM40" s="285"/>
      <c r="RDN40" s="283"/>
      <c r="RDO40" s="284"/>
      <c r="RDP40" s="284"/>
      <c r="RDQ40" s="284"/>
      <c r="RDR40" s="284"/>
      <c r="RDS40" s="284"/>
      <c r="RDT40" s="284"/>
      <c r="RDU40" s="284"/>
      <c r="RDV40" s="284"/>
      <c r="RDW40" s="284"/>
      <c r="RDX40" s="284"/>
      <c r="RDY40" s="284"/>
      <c r="RDZ40" s="284"/>
      <c r="REA40" s="284"/>
      <c r="REB40" s="285"/>
      <c r="REC40" s="283"/>
      <c r="RED40" s="284"/>
      <c r="REE40" s="284"/>
      <c r="REF40" s="284"/>
      <c r="REG40" s="284"/>
      <c r="REH40" s="284"/>
      <c r="REI40" s="284"/>
      <c r="REJ40" s="284"/>
      <c r="REK40" s="284"/>
      <c r="REL40" s="284"/>
      <c r="REM40" s="284"/>
      <c r="REN40" s="284"/>
      <c r="REO40" s="284"/>
      <c r="REP40" s="284"/>
      <c r="REQ40" s="285"/>
      <c r="RER40" s="283"/>
      <c r="RES40" s="284"/>
      <c r="RET40" s="284"/>
      <c r="REU40" s="284"/>
      <c r="REV40" s="284"/>
      <c r="REW40" s="284"/>
      <c r="REX40" s="284"/>
      <c r="REY40" s="284"/>
      <c r="REZ40" s="284"/>
      <c r="RFA40" s="284"/>
      <c r="RFB40" s="284"/>
      <c r="RFC40" s="284"/>
      <c r="RFD40" s="284"/>
      <c r="RFE40" s="284"/>
      <c r="RFF40" s="285"/>
      <c r="RFG40" s="283"/>
      <c r="RFH40" s="284"/>
      <c r="RFI40" s="284"/>
      <c r="RFJ40" s="284"/>
      <c r="RFK40" s="284"/>
      <c r="RFL40" s="284"/>
      <c r="RFM40" s="284"/>
      <c r="RFN40" s="284"/>
      <c r="RFO40" s="284"/>
      <c r="RFP40" s="284"/>
      <c r="RFQ40" s="284"/>
      <c r="RFR40" s="284"/>
      <c r="RFS40" s="284"/>
      <c r="RFT40" s="284"/>
      <c r="RFU40" s="285"/>
      <c r="RFV40" s="283"/>
      <c r="RFW40" s="284"/>
      <c r="RFX40" s="284"/>
      <c r="RFY40" s="284"/>
      <c r="RFZ40" s="284"/>
      <c r="RGA40" s="284"/>
      <c r="RGB40" s="284"/>
      <c r="RGC40" s="284"/>
      <c r="RGD40" s="284"/>
      <c r="RGE40" s="284"/>
      <c r="RGF40" s="284"/>
      <c r="RGG40" s="284"/>
      <c r="RGH40" s="284"/>
      <c r="RGI40" s="284"/>
      <c r="RGJ40" s="285"/>
      <c r="RGK40" s="283"/>
      <c r="RGL40" s="284"/>
      <c r="RGM40" s="284"/>
      <c r="RGN40" s="284"/>
      <c r="RGO40" s="284"/>
      <c r="RGP40" s="284"/>
      <c r="RGQ40" s="284"/>
      <c r="RGR40" s="284"/>
      <c r="RGS40" s="284"/>
      <c r="RGT40" s="284"/>
      <c r="RGU40" s="284"/>
      <c r="RGV40" s="284"/>
      <c r="RGW40" s="284"/>
      <c r="RGX40" s="284"/>
      <c r="RGY40" s="285"/>
      <c r="RGZ40" s="283"/>
      <c r="RHA40" s="284"/>
      <c r="RHB40" s="284"/>
      <c r="RHC40" s="284"/>
      <c r="RHD40" s="284"/>
      <c r="RHE40" s="284"/>
      <c r="RHF40" s="284"/>
      <c r="RHG40" s="284"/>
      <c r="RHH40" s="284"/>
      <c r="RHI40" s="284"/>
      <c r="RHJ40" s="284"/>
      <c r="RHK40" s="284"/>
      <c r="RHL40" s="284"/>
      <c r="RHM40" s="284"/>
      <c r="RHN40" s="285"/>
      <c r="RHO40" s="283"/>
      <c r="RHP40" s="284"/>
      <c r="RHQ40" s="284"/>
      <c r="RHR40" s="284"/>
      <c r="RHS40" s="284"/>
      <c r="RHT40" s="284"/>
      <c r="RHU40" s="284"/>
      <c r="RHV40" s="284"/>
      <c r="RHW40" s="284"/>
      <c r="RHX40" s="284"/>
      <c r="RHY40" s="284"/>
      <c r="RHZ40" s="284"/>
      <c r="RIA40" s="284"/>
      <c r="RIB40" s="284"/>
      <c r="RIC40" s="285"/>
      <c r="RID40" s="283"/>
      <c r="RIE40" s="284"/>
      <c r="RIF40" s="284"/>
      <c r="RIG40" s="284"/>
      <c r="RIH40" s="284"/>
      <c r="RII40" s="284"/>
      <c r="RIJ40" s="284"/>
      <c r="RIK40" s="284"/>
      <c r="RIL40" s="284"/>
      <c r="RIM40" s="284"/>
      <c r="RIN40" s="284"/>
      <c r="RIO40" s="284"/>
      <c r="RIP40" s="284"/>
      <c r="RIQ40" s="284"/>
      <c r="RIR40" s="285"/>
      <c r="RIS40" s="283"/>
      <c r="RIT40" s="284"/>
      <c r="RIU40" s="284"/>
      <c r="RIV40" s="284"/>
      <c r="RIW40" s="284"/>
      <c r="RIX40" s="284"/>
      <c r="RIY40" s="284"/>
      <c r="RIZ40" s="284"/>
      <c r="RJA40" s="284"/>
      <c r="RJB40" s="284"/>
      <c r="RJC40" s="284"/>
      <c r="RJD40" s="284"/>
      <c r="RJE40" s="284"/>
      <c r="RJF40" s="284"/>
      <c r="RJG40" s="285"/>
      <c r="RJH40" s="283"/>
      <c r="RJI40" s="284"/>
      <c r="RJJ40" s="284"/>
      <c r="RJK40" s="284"/>
      <c r="RJL40" s="284"/>
      <c r="RJM40" s="284"/>
      <c r="RJN40" s="284"/>
      <c r="RJO40" s="284"/>
      <c r="RJP40" s="284"/>
      <c r="RJQ40" s="284"/>
      <c r="RJR40" s="284"/>
      <c r="RJS40" s="284"/>
      <c r="RJT40" s="284"/>
      <c r="RJU40" s="284"/>
      <c r="RJV40" s="285"/>
      <c r="RJW40" s="283"/>
      <c r="RJX40" s="284"/>
      <c r="RJY40" s="284"/>
      <c r="RJZ40" s="284"/>
      <c r="RKA40" s="284"/>
      <c r="RKB40" s="284"/>
      <c r="RKC40" s="284"/>
      <c r="RKD40" s="284"/>
      <c r="RKE40" s="284"/>
      <c r="RKF40" s="284"/>
      <c r="RKG40" s="284"/>
      <c r="RKH40" s="284"/>
      <c r="RKI40" s="284"/>
      <c r="RKJ40" s="284"/>
      <c r="RKK40" s="285"/>
      <c r="RKL40" s="283"/>
      <c r="RKM40" s="284"/>
      <c r="RKN40" s="284"/>
      <c r="RKO40" s="284"/>
      <c r="RKP40" s="284"/>
      <c r="RKQ40" s="284"/>
      <c r="RKR40" s="284"/>
      <c r="RKS40" s="284"/>
      <c r="RKT40" s="284"/>
      <c r="RKU40" s="284"/>
      <c r="RKV40" s="284"/>
      <c r="RKW40" s="284"/>
      <c r="RKX40" s="284"/>
      <c r="RKY40" s="284"/>
      <c r="RKZ40" s="285"/>
      <c r="RLA40" s="283"/>
      <c r="RLB40" s="284"/>
      <c r="RLC40" s="284"/>
      <c r="RLD40" s="284"/>
      <c r="RLE40" s="284"/>
      <c r="RLF40" s="284"/>
      <c r="RLG40" s="284"/>
      <c r="RLH40" s="284"/>
      <c r="RLI40" s="284"/>
      <c r="RLJ40" s="284"/>
      <c r="RLK40" s="284"/>
      <c r="RLL40" s="284"/>
      <c r="RLM40" s="284"/>
      <c r="RLN40" s="284"/>
      <c r="RLO40" s="285"/>
      <c r="RLP40" s="283"/>
      <c r="RLQ40" s="284"/>
      <c r="RLR40" s="284"/>
      <c r="RLS40" s="284"/>
      <c r="RLT40" s="284"/>
      <c r="RLU40" s="284"/>
      <c r="RLV40" s="284"/>
      <c r="RLW40" s="284"/>
      <c r="RLX40" s="284"/>
      <c r="RLY40" s="284"/>
      <c r="RLZ40" s="284"/>
      <c r="RMA40" s="284"/>
      <c r="RMB40" s="284"/>
      <c r="RMC40" s="284"/>
      <c r="RMD40" s="285"/>
      <c r="RME40" s="283"/>
      <c r="RMF40" s="284"/>
      <c r="RMG40" s="284"/>
      <c r="RMH40" s="284"/>
      <c r="RMI40" s="284"/>
      <c r="RMJ40" s="284"/>
      <c r="RMK40" s="284"/>
      <c r="RML40" s="284"/>
      <c r="RMM40" s="284"/>
      <c r="RMN40" s="284"/>
      <c r="RMO40" s="284"/>
      <c r="RMP40" s="284"/>
      <c r="RMQ40" s="284"/>
      <c r="RMR40" s="284"/>
      <c r="RMS40" s="285"/>
      <c r="RMT40" s="283"/>
      <c r="RMU40" s="284"/>
      <c r="RMV40" s="284"/>
      <c r="RMW40" s="284"/>
      <c r="RMX40" s="284"/>
      <c r="RMY40" s="284"/>
      <c r="RMZ40" s="284"/>
      <c r="RNA40" s="284"/>
      <c r="RNB40" s="284"/>
      <c r="RNC40" s="284"/>
      <c r="RND40" s="284"/>
      <c r="RNE40" s="284"/>
      <c r="RNF40" s="284"/>
      <c r="RNG40" s="284"/>
      <c r="RNH40" s="285"/>
      <c r="RNI40" s="283"/>
      <c r="RNJ40" s="284"/>
      <c r="RNK40" s="284"/>
      <c r="RNL40" s="284"/>
      <c r="RNM40" s="284"/>
      <c r="RNN40" s="284"/>
      <c r="RNO40" s="284"/>
      <c r="RNP40" s="284"/>
      <c r="RNQ40" s="284"/>
      <c r="RNR40" s="284"/>
      <c r="RNS40" s="284"/>
      <c r="RNT40" s="284"/>
      <c r="RNU40" s="284"/>
      <c r="RNV40" s="284"/>
      <c r="RNW40" s="285"/>
      <c r="RNX40" s="283"/>
      <c r="RNY40" s="284"/>
      <c r="RNZ40" s="284"/>
      <c r="ROA40" s="284"/>
      <c r="ROB40" s="284"/>
      <c r="ROC40" s="284"/>
      <c r="ROD40" s="284"/>
      <c r="ROE40" s="284"/>
      <c r="ROF40" s="284"/>
      <c r="ROG40" s="284"/>
      <c r="ROH40" s="284"/>
      <c r="ROI40" s="284"/>
      <c r="ROJ40" s="284"/>
      <c r="ROK40" s="284"/>
      <c r="ROL40" s="285"/>
      <c r="ROM40" s="283"/>
      <c r="RON40" s="284"/>
      <c r="ROO40" s="284"/>
      <c r="ROP40" s="284"/>
      <c r="ROQ40" s="284"/>
      <c r="ROR40" s="284"/>
      <c r="ROS40" s="284"/>
      <c r="ROT40" s="284"/>
      <c r="ROU40" s="284"/>
      <c r="ROV40" s="284"/>
      <c r="ROW40" s="284"/>
      <c r="ROX40" s="284"/>
      <c r="ROY40" s="284"/>
      <c r="ROZ40" s="284"/>
      <c r="RPA40" s="285"/>
      <c r="RPB40" s="283"/>
      <c r="RPC40" s="284"/>
      <c r="RPD40" s="284"/>
      <c r="RPE40" s="284"/>
      <c r="RPF40" s="284"/>
      <c r="RPG40" s="284"/>
      <c r="RPH40" s="284"/>
      <c r="RPI40" s="284"/>
      <c r="RPJ40" s="284"/>
      <c r="RPK40" s="284"/>
      <c r="RPL40" s="284"/>
      <c r="RPM40" s="284"/>
      <c r="RPN40" s="284"/>
      <c r="RPO40" s="284"/>
      <c r="RPP40" s="285"/>
      <c r="RPQ40" s="283"/>
      <c r="RPR40" s="284"/>
      <c r="RPS40" s="284"/>
      <c r="RPT40" s="284"/>
      <c r="RPU40" s="284"/>
      <c r="RPV40" s="284"/>
      <c r="RPW40" s="284"/>
      <c r="RPX40" s="284"/>
      <c r="RPY40" s="284"/>
      <c r="RPZ40" s="284"/>
      <c r="RQA40" s="284"/>
      <c r="RQB40" s="284"/>
      <c r="RQC40" s="284"/>
      <c r="RQD40" s="284"/>
      <c r="RQE40" s="285"/>
      <c r="RQF40" s="283"/>
      <c r="RQG40" s="284"/>
      <c r="RQH40" s="284"/>
      <c r="RQI40" s="284"/>
      <c r="RQJ40" s="284"/>
      <c r="RQK40" s="284"/>
      <c r="RQL40" s="284"/>
      <c r="RQM40" s="284"/>
      <c r="RQN40" s="284"/>
      <c r="RQO40" s="284"/>
      <c r="RQP40" s="284"/>
      <c r="RQQ40" s="284"/>
      <c r="RQR40" s="284"/>
      <c r="RQS40" s="284"/>
      <c r="RQT40" s="285"/>
      <c r="RQU40" s="283"/>
      <c r="RQV40" s="284"/>
      <c r="RQW40" s="284"/>
      <c r="RQX40" s="284"/>
      <c r="RQY40" s="284"/>
      <c r="RQZ40" s="284"/>
      <c r="RRA40" s="284"/>
      <c r="RRB40" s="284"/>
      <c r="RRC40" s="284"/>
      <c r="RRD40" s="284"/>
      <c r="RRE40" s="284"/>
      <c r="RRF40" s="284"/>
      <c r="RRG40" s="284"/>
      <c r="RRH40" s="284"/>
      <c r="RRI40" s="285"/>
      <c r="RRJ40" s="283"/>
      <c r="RRK40" s="284"/>
      <c r="RRL40" s="284"/>
      <c r="RRM40" s="284"/>
      <c r="RRN40" s="284"/>
      <c r="RRO40" s="284"/>
      <c r="RRP40" s="284"/>
      <c r="RRQ40" s="284"/>
      <c r="RRR40" s="284"/>
      <c r="RRS40" s="284"/>
      <c r="RRT40" s="284"/>
      <c r="RRU40" s="284"/>
      <c r="RRV40" s="284"/>
      <c r="RRW40" s="284"/>
      <c r="RRX40" s="285"/>
      <c r="RRY40" s="283"/>
      <c r="RRZ40" s="284"/>
      <c r="RSA40" s="284"/>
      <c r="RSB40" s="284"/>
      <c r="RSC40" s="284"/>
      <c r="RSD40" s="284"/>
      <c r="RSE40" s="284"/>
      <c r="RSF40" s="284"/>
      <c r="RSG40" s="284"/>
      <c r="RSH40" s="284"/>
      <c r="RSI40" s="284"/>
      <c r="RSJ40" s="284"/>
      <c r="RSK40" s="284"/>
      <c r="RSL40" s="284"/>
      <c r="RSM40" s="285"/>
      <c r="RSN40" s="283"/>
      <c r="RSO40" s="284"/>
      <c r="RSP40" s="284"/>
      <c r="RSQ40" s="284"/>
      <c r="RSR40" s="284"/>
      <c r="RSS40" s="284"/>
      <c r="RST40" s="284"/>
      <c r="RSU40" s="284"/>
      <c r="RSV40" s="284"/>
      <c r="RSW40" s="284"/>
      <c r="RSX40" s="284"/>
      <c r="RSY40" s="284"/>
      <c r="RSZ40" s="284"/>
      <c r="RTA40" s="284"/>
      <c r="RTB40" s="285"/>
      <c r="RTC40" s="283"/>
      <c r="RTD40" s="284"/>
      <c r="RTE40" s="284"/>
      <c r="RTF40" s="284"/>
      <c r="RTG40" s="284"/>
      <c r="RTH40" s="284"/>
      <c r="RTI40" s="284"/>
      <c r="RTJ40" s="284"/>
      <c r="RTK40" s="284"/>
      <c r="RTL40" s="284"/>
      <c r="RTM40" s="284"/>
      <c r="RTN40" s="284"/>
      <c r="RTO40" s="284"/>
      <c r="RTP40" s="284"/>
      <c r="RTQ40" s="285"/>
      <c r="RTR40" s="283"/>
      <c r="RTS40" s="284"/>
      <c r="RTT40" s="284"/>
      <c r="RTU40" s="284"/>
      <c r="RTV40" s="284"/>
      <c r="RTW40" s="284"/>
      <c r="RTX40" s="284"/>
      <c r="RTY40" s="284"/>
      <c r="RTZ40" s="284"/>
      <c r="RUA40" s="284"/>
      <c r="RUB40" s="284"/>
      <c r="RUC40" s="284"/>
      <c r="RUD40" s="284"/>
      <c r="RUE40" s="284"/>
      <c r="RUF40" s="285"/>
      <c r="RUG40" s="283"/>
      <c r="RUH40" s="284"/>
      <c r="RUI40" s="284"/>
      <c r="RUJ40" s="284"/>
      <c r="RUK40" s="284"/>
      <c r="RUL40" s="284"/>
      <c r="RUM40" s="284"/>
      <c r="RUN40" s="284"/>
      <c r="RUO40" s="284"/>
      <c r="RUP40" s="284"/>
      <c r="RUQ40" s="284"/>
      <c r="RUR40" s="284"/>
      <c r="RUS40" s="284"/>
      <c r="RUT40" s="284"/>
      <c r="RUU40" s="285"/>
      <c r="RUV40" s="283"/>
      <c r="RUW40" s="284"/>
      <c r="RUX40" s="284"/>
      <c r="RUY40" s="284"/>
      <c r="RUZ40" s="284"/>
      <c r="RVA40" s="284"/>
      <c r="RVB40" s="284"/>
      <c r="RVC40" s="284"/>
      <c r="RVD40" s="284"/>
      <c r="RVE40" s="284"/>
      <c r="RVF40" s="284"/>
      <c r="RVG40" s="284"/>
      <c r="RVH40" s="284"/>
      <c r="RVI40" s="284"/>
      <c r="RVJ40" s="285"/>
      <c r="RVK40" s="283"/>
      <c r="RVL40" s="284"/>
      <c r="RVM40" s="284"/>
      <c r="RVN40" s="284"/>
      <c r="RVO40" s="284"/>
      <c r="RVP40" s="284"/>
      <c r="RVQ40" s="284"/>
      <c r="RVR40" s="284"/>
      <c r="RVS40" s="284"/>
      <c r="RVT40" s="284"/>
      <c r="RVU40" s="284"/>
      <c r="RVV40" s="284"/>
      <c r="RVW40" s="284"/>
      <c r="RVX40" s="284"/>
      <c r="RVY40" s="285"/>
      <c r="RVZ40" s="283"/>
      <c r="RWA40" s="284"/>
      <c r="RWB40" s="284"/>
      <c r="RWC40" s="284"/>
      <c r="RWD40" s="284"/>
      <c r="RWE40" s="284"/>
      <c r="RWF40" s="284"/>
      <c r="RWG40" s="284"/>
      <c r="RWH40" s="284"/>
      <c r="RWI40" s="284"/>
      <c r="RWJ40" s="284"/>
      <c r="RWK40" s="284"/>
      <c r="RWL40" s="284"/>
      <c r="RWM40" s="284"/>
      <c r="RWN40" s="285"/>
      <c r="RWO40" s="283"/>
      <c r="RWP40" s="284"/>
      <c r="RWQ40" s="284"/>
      <c r="RWR40" s="284"/>
      <c r="RWS40" s="284"/>
      <c r="RWT40" s="284"/>
      <c r="RWU40" s="284"/>
      <c r="RWV40" s="284"/>
      <c r="RWW40" s="284"/>
      <c r="RWX40" s="284"/>
      <c r="RWY40" s="284"/>
      <c r="RWZ40" s="284"/>
      <c r="RXA40" s="284"/>
      <c r="RXB40" s="284"/>
      <c r="RXC40" s="285"/>
      <c r="RXD40" s="283"/>
      <c r="RXE40" s="284"/>
      <c r="RXF40" s="284"/>
      <c r="RXG40" s="284"/>
      <c r="RXH40" s="284"/>
      <c r="RXI40" s="284"/>
      <c r="RXJ40" s="284"/>
      <c r="RXK40" s="284"/>
      <c r="RXL40" s="284"/>
      <c r="RXM40" s="284"/>
      <c r="RXN40" s="284"/>
      <c r="RXO40" s="284"/>
      <c r="RXP40" s="284"/>
      <c r="RXQ40" s="284"/>
      <c r="RXR40" s="285"/>
      <c r="RXS40" s="283"/>
      <c r="RXT40" s="284"/>
      <c r="RXU40" s="284"/>
      <c r="RXV40" s="284"/>
      <c r="RXW40" s="284"/>
      <c r="RXX40" s="284"/>
      <c r="RXY40" s="284"/>
      <c r="RXZ40" s="284"/>
      <c r="RYA40" s="284"/>
      <c r="RYB40" s="284"/>
      <c r="RYC40" s="284"/>
      <c r="RYD40" s="284"/>
      <c r="RYE40" s="284"/>
      <c r="RYF40" s="284"/>
      <c r="RYG40" s="285"/>
      <c r="RYH40" s="283"/>
      <c r="RYI40" s="284"/>
      <c r="RYJ40" s="284"/>
      <c r="RYK40" s="284"/>
      <c r="RYL40" s="284"/>
      <c r="RYM40" s="284"/>
      <c r="RYN40" s="284"/>
      <c r="RYO40" s="284"/>
      <c r="RYP40" s="284"/>
      <c r="RYQ40" s="284"/>
      <c r="RYR40" s="284"/>
      <c r="RYS40" s="284"/>
      <c r="RYT40" s="284"/>
      <c r="RYU40" s="284"/>
      <c r="RYV40" s="285"/>
      <c r="RYW40" s="283"/>
      <c r="RYX40" s="284"/>
      <c r="RYY40" s="284"/>
      <c r="RYZ40" s="284"/>
      <c r="RZA40" s="284"/>
      <c r="RZB40" s="284"/>
      <c r="RZC40" s="284"/>
      <c r="RZD40" s="284"/>
      <c r="RZE40" s="284"/>
      <c r="RZF40" s="284"/>
      <c r="RZG40" s="284"/>
      <c r="RZH40" s="284"/>
      <c r="RZI40" s="284"/>
      <c r="RZJ40" s="284"/>
      <c r="RZK40" s="285"/>
      <c r="RZL40" s="283"/>
      <c r="RZM40" s="284"/>
      <c r="RZN40" s="284"/>
      <c r="RZO40" s="284"/>
      <c r="RZP40" s="284"/>
      <c r="RZQ40" s="284"/>
      <c r="RZR40" s="284"/>
      <c r="RZS40" s="284"/>
      <c r="RZT40" s="284"/>
      <c r="RZU40" s="284"/>
      <c r="RZV40" s="284"/>
      <c r="RZW40" s="284"/>
      <c r="RZX40" s="284"/>
      <c r="RZY40" s="284"/>
      <c r="RZZ40" s="285"/>
      <c r="SAA40" s="283"/>
      <c r="SAB40" s="284"/>
      <c r="SAC40" s="284"/>
      <c r="SAD40" s="284"/>
      <c r="SAE40" s="284"/>
      <c r="SAF40" s="284"/>
      <c r="SAG40" s="284"/>
      <c r="SAH40" s="284"/>
      <c r="SAI40" s="284"/>
      <c r="SAJ40" s="284"/>
      <c r="SAK40" s="284"/>
      <c r="SAL40" s="284"/>
      <c r="SAM40" s="284"/>
      <c r="SAN40" s="284"/>
      <c r="SAO40" s="285"/>
      <c r="SAP40" s="283"/>
      <c r="SAQ40" s="284"/>
      <c r="SAR40" s="284"/>
      <c r="SAS40" s="284"/>
      <c r="SAT40" s="284"/>
      <c r="SAU40" s="284"/>
      <c r="SAV40" s="284"/>
      <c r="SAW40" s="284"/>
      <c r="SAX40" s="284"/>
      <c r="SAY40" s="284"/>
      <c r="SAZ40" s="284"/>
      <c r="SBA40" s="284"/>
      <c r="SBB40" s="284"/>
      <c r="SBC40" s="284"/>
      <c r="SBD40" s="285"/>
      <c r="SBE40" s="283"/>
      <c r="SBF40" s="284"/>
      <c r="SBG40" s="284"/>
      <c r="SBH40" s="284"/>
      <c r="SBI40" s="284"/>
      <c r="SBJ40" s="284"/>
      <c r="SBK40" s="284"/>
      <c r="SBL40" s="284"/>
      <c r="SBM40" s="284"/>
      <c r="SBN40" s="284"/>
      <c r="SBO40" s="284"/>
      <c r="SBP40" s="284"/>
      <c r="SBQ40" s="284"/>
      <c r="SBR40" s="284"/>
      <c r="SBS40" s="285"/>
      <c r="SBT40" s="283"/>
      <c r="SBU40" s="284"/>
      <c r="SBV40" s="284"/>
      <c r="SBW40" s="284"/>
      <c r="SBX40" s="284"/>
      <c r="SBY40" s="284"/>
      <c r="SBZ40" s="284"/>
      <c r="SCA40" s="284"/>
      <c r="SCB40" s="284"/>
      <c r="SCC40" s="284"/>
      <c r="SCD40" s="284"/>
      <c r="SCE40" s="284"/>
      <c r="SCF40" s="284"/>
      <c r="SCG40" s="284"/>
      <c r="SCH40" s="285"/>
      <c r="SCI40" s="283"/>
      <c r="SCJ40" s="284"/>
      <c r="SCK40" s="284"/>
      <c r="SCL40" s="284"/>
      <c r="SCM40" s="284"/>
      <c r="SCN40" s="284"/>
      <c r="SCO40" s="284"/>
      <c r="SCP40" s="284"/>
      <c r="SCQ40" s="284"/>
      <c r="SCR40" s="284"/>
      <c r="SCS40" s="284"/>
      <c r="SCT40" s="284"/>
      <c r="SCU40" s="284"/>
      <c r="SCV40" s="284"/>
      <c r="SCW40" s="285"/>
      <c r="SCX40" s="283"/>
      <c r="SCY40" s="284"/>
      <c r="SCZ40" s="284"/>
      <c r="SDA40" s="284"/>
      <c r="SDB40" s="284"/>
      <c r="SDC40" s="284"/>
      <c r="SDD40" s="284"/>
      <c r="SDE40" s="284"/>
      <c r="SDF40" s="284"/>
      <c r="SDG40" s="284"/>
      <c r="SDH40" s="284"/>
      <c r="SDI40" s="284"/>
      <c r="SDJ40" s="284"/>
      <c r="SDK40" s="284"/>
      <c r="SDL40" s="285"/>
      <c r="SDM40" s="283"/>
      <c r="SDN40" s="284"/>
      <c r="SDO40" s="284"/>
      <c r="SDP40" s="284"/>
      <c r="SDQ40" s="284"/>
      <c r="SDR40" s="284"/>
      <c r="SDS40" s="284"/>
      <c r="SDT40" s="284"/>
      <c r="SDU40" s="284"/>
      <c r="SDV40" s="284"/>
      <c r="SDW40" s="284"/>
      <c r="SDX40" s="284"/>
      <c r="SDY40" s="284"/>
      <c r="SDZ40" s="284"/>
      <c r="SEA40" s="285"/>
      <c r="SEB40" s="283"/>
      <c r="SEC40" s="284"/>
      <c r="SED40" s="284"/>
      <c r="SEE40" s="284"/>
      <c r="SEF40" s="284"/>
      <c r="SEG40" s="284"/>
      <c r="SEH40" s="284"/>
      <c r="SEI40" s="284"/>
      <c r="SEJ40" s="284"/>
      <c r="SEK40" s="284"/>
      <c r="SEL40" s="284"/>
      <c r="SEM40" s="284"/>
      <c r="SEN40" s="284"/>
      <c r="SEO40" s="284"/>
      <c r="SEP40" s="285"/>
      <c r="SEQ40" s="283"/>
      <c r="SER40" s="284"/>
      <c r="SES40" s="284"/>
      <c r="SET40" s="284"/>
      <c r="SEU40" s="284"/>
      <c r="SEV40" s="284"/>
      <c r="SEW40" s="284"/>
      <c r="SEX40" s="284"/>
      <c r="SEY40" s="284"/>
      <c r="SEZ40" s="284"/>
      <c r="SFA40" s="284"/>
      <c r="SFB40" s="284"/>
      <c r="SFC40" s="284"/>
      <c r="SFD40" s="284"/>
      <c r="SFE40" s="285"/>
      <c r="SFF40" s="283"/>
      <c r="SFG40" s="284"/>
      <c r="SFH40" s="284"/>
      <c r="SFI40" s="284"/>
      <c r="SFJ40" s="284"/>
      <c r="SFK40" s="284"/>
      <c r="SFL40" s="284"/>
      <c r="SFM40" s="284"/>
      <c r="SFN40" s="284"/>
      <c r="SFO40" s="284"/>
      <c r="SFP40" s="284"/>
      <c r="SFQ40" s="284"/>
      <c r="SFR40" s="284"/>
      <c r="SFS40" s="284"/>
      <c r="SFT40" s="285"/>
      <c r="SFU40" s="283"/>
      <c r="SFV40" s="284"/>
      <c r="SFW40" s="284"/>
      <c r="SFX40" s="284"/>
      <c r="SFY40" s="284"/>
      <c r="SFZ40" s="284"/>
      <c r="SGA40" s="284"/>
      <c r="SGB40" s="284"/>
      <c r="SGC40" s="284"/>
      <c r="SGD40" s="284"/>
      <c r="SGE40" s="284"/>
      <c r="SGF40" s="284"/>
      <c r="SGG40" s="284"/>
      <c r="SGH40" s="284"/>
      <c r="SGI40" s="285"/>
      <c r="SGJ40" s="283"/>
      <c r="SGK40" s="284"/>
      <c r="SGL40" s="284"/>
      <c r="SGM40" s="284"/>
      <c r="SGN40" s="284"/>
      <c r="SGO40" s="284"/>
      <c r="SGP40" s="284"/>
      <c r="SGQ40" s="284"/>
      <c r="SGR40" s="284"/>
      <c r="SGS40" s="284"/>
      <c r="SGT40" s="284"/>
      <c r="SGU40" s="284"/>
      <c r="SGV40" s="284"/>
      <c r="SGW40" s="284"/>
      <c r="SGX40" s="285"/>
      <c r="SGY40" s="283"/>
      <c r="SGZ40" s="284"/>
      <c r="SHA40" s="284"/>
      <c r="SHB40" s="284"/>
      <c r="SHC40" s="284"/>
      <c r="SHD40" s="284"/>
      <c r="SHE40" s="284"/>
      <c r="SHF40" s="284"/>
      <c r="SHG40" s="284"/>
      <c r="SHH40" s="284"/>
      <c r="SHI40" s="284"/>
      <c r="SHJ40" s="284"/>
      <c r="SHK40" s="284"/>
      <c r="SHL40" s="284"/>
      <c r="SHM40" s="285"/>
      <c r="SHN40" s="283"/>
      <c r="SHO40" s="284"/>
      <c r="SHP40" s="284"/>
      <c r="SHQ40" s="284"/>
      <c r="SHR40" s="284"/>
      <c r="SHS40" s="284"/>
      <c r="SHT40" s="284"/>
      <c r="SHU40" s="284"/>
      <c r="SHV40" s="284"/>
      <c r="SHW40" s="284"/>
      <c r="SHX40" s="284"/>
      <c r="SHY40" s="284"/>
      <c r="SHZ40" s="284"/>
      <c r="SIA40" s="284"/>
      <c r="SIB40" s="285"/>
      <c r="SIC40" s="283"/>
      <c r="SID40" s="284"/>
      <c r="SIE40" s="284"/>
      <c r="SIF40" s="284"/>
      <c r="SIG40" s="284"/>
      <c r="SIH40" s="284"/>
      <c r="SII40" s="284"/>
      <c r="SIJ40" s="284"/>
      <c r="SIK40" s="284"/>
      <c r="SIL40" s="284"/>
      <c r="SIM40" s="284"/>
      <c r="SIN40" s="284"/>
      <c r="SIO40" s="284"/>
      <c r="SIP40" s="284"/>
      <c r="SIQ40" s="285"/>
      <c r="SIR40" s="283"/>
      <c r="SIS40" s="284"/>
      <c r="SIT40" s="284"/>
      <c r="SIU40" s="284"/>
      <c r="SIV40" s="284"/>
      <c r="SIW40" s="284"/>
      <c r="SIX40" s="284"/>
      <c r="SIY40" s="284"/>
      <c r="SIZ40" s="284"/>
      <c r="SJA40" s="284"/>
      <c r="SJB40" s="284"/>
      <c r="SJC40" s="284"/>
      <c r="SJD40" s="284"/>
      <c r="SJE40" s="284"/>
      <c r="SJF40" s="285"/>
      <c r="SJG40" s="283"/>
      <c r="SJH40" s="284"/>
      <c r="SJI40" s="284"/>
      <c r="SJJ40" s="284"/>
      <c r="SJK40" s="284"/>
      <c r="SJL40" s="284"/>
      <c r="SJM40" s="284"/>
      <c r="SJN40" s="284"/>
      <c r="SJO40" s="284"/>
      <c r="SJP40" s="284"/>
      <c r="SJQ40" s="284"/>
      <c r="SJR40" s="284"/>
      <c r="SJS40" s="284"/>
      <c r="SJT40" s="284"/>
      <c r="SJU40" s="285"/>
      <c r="SJV40" s="283"/>
      <c r="SJW40" s="284"/>
      <c r="SJX40" s="284"/>
      <c r="SJY40" s="284"/>
      <c r="SJZ40" s="284"/>
      <c r="SKA40" s="284"/>
      <c r="SKB40" s="284"/>
      <c r="SKC40" s="284"/>
      <c r="SKD40" s="284"/>
      <c r="SKE40" s="284"/>
      <c r="SKF40" s="284"/>
      <c r="SKG40" s="284"/>
      <c r="SKH40" s="284"/>
      <c r="SKI40" s="284"/>
      <c r="SKJ40" s="285"/>
      <c r="SKK40" s="283"/>
      <c r="SKL40" s="284"/>
      <c r="SKM40" s="284"/>
      <c r="SKN40" s="284"/>
      <c r="SKO40" s="284"/>
      <c r="SKP40" s="284"/>
      <c r="SKQ40" s="284"/>
      <c r="SKR40" s="284"/>
      <c r="SKS40" s="284"/>
      <c r="SKT40" s="284"/>
      <c r="SKU40" s="284"/>
      <c r="SKV40" s="284"/>
      <c r="SKW40" s="284"/>
      <c r="SKX40" s="284"/>
      <c r="SKY40" s="285"/>
      <c r="SKZ40" s="283"/>
      <c r="SLA40" s="284"/>
      <c r="SLB40" s="284"/>
      <c r="SLC40" s="284"/>
      <c r="SLD40" s="284"/>
      <c r="SLE40" s="284"/>
      <c r="SLF40" s="284"/>
      <c r="SLG40" s="284"/>
      <c r="SLH40" s="284"/>
      <c r="SLI40" s="284"/>
      <c r="SLJ40" s="284"/>
      <c r="SLK40" s="284"/>
      <c r="SLL40" s="284"/>
      <c r="SLM40" s="284"/>
      <c r="SLN40" s="285"/>
      <c r="SLO40" s="283"/>
      <c r="SLP40" s="284"/>
      <c r="SLQ40" s="284"/>
      <c r="SLR40" s="284"/>
      <c r="SLS40" s="284"/>
      <c r="SLT40" s="284"/>
      <c r="SLU40" s="284"/>
      <c r="SLV40" s="284"/>
      <c r="SLW40" s="284"/>
      <c r="SLX40" s="284"/>
      <c r="SLY40" s="284"/>
      <c r="SLZ40" s="284"/>
      <c r="SMA40" s="284"/>
      <c r="SMB40" s="284"/>
      <c r="SMC40" s="285"/>
      <c r="SMD40" s="283"/>
      <c r="SME40" s="284"/>
      <c r="SMF40" s="284"/>
      <c r="SMG40" s="284"/>
      <c r="SMH40" s="284"/>
      <c r="SMI40" s="284"/>
      <c r="SMJ40" s="284"/>
      <c r="SMK40" s="284"/>
      <c r="SML40" s="284"/>
      <c r="SMM40" s="284"/>
      <c r="SMN40" s="284"/>
      <c r="SMO40" s="284"/>
      <c r="SMP40" s="284"/>
      <c r="SMQ40" s="284"/>
      <c r="SMR40" s="285"/>
      <c r="SMS40" s="283"/>
      <c r="SMT40" s="284"/>
      <c r="SMU40" s="284"/>
      <c r="SMV40" s="284"/>
      <c r="SMW40" s="284"/>
      <c r="SMX40" s="284"/>
      <c r="SMY40" s="284"/>
      <c r="SMZ40" s="284"/>
      <c r="SNA40" s="284"/>
      <c r="SNB40" s="284"/>
      <c r="SNC40" s="284"/>
      <c r="SND40" s="284"/>
      <c r="SNE40" s="284"/>
      <c r="SNF40" s="284"/>
      <c r="SNG40" s="285"/>
      <c r="SNH40" s="283"/>
      <c r="SNI40" s="284"/>
      <c r="SNJ40" s="284"/>
      <c r="SNK40" s="284"/>
      <c r="SNL40" s="284"/>
      <c r="SNM40" s="284"/>
      <c r="SNN40" s="284"/>
      <c r="SNO40" s="284"/>
      <c r="SNP40" s="284"/>
      <c r="SNQ40" s="284"/>
      <c r="SNR40" s="284"/>
      <c r="SNS40" s="284"/>
      <c r="SNT40" s="284"/>
      <c r="SNU40" s="284"/>
      <c r="SNV40" s="285"/>
      <c r="SNW40" s="283"/>
      <c r="SNX40" s="284"/>
      <c r="SNY40" s="284"/>
      <c r="SNZ40" s="284"/>
      <c r="SOA40" s="284"/>
      <c r="SOB40" s="284"/>
      <c r="SOC40" s="284"/>
      <c r="SOD40" s="284"/>
      <c r="SOE40" s="284"/>
      <c r="SOF40" s="284"/>
      <c r="SOG40" s="284"/>
      <c r="SOH40" s="284"/>
      <c r="SOI40" s="284"/>
      <c r="SOJ40" s="284"/>
      <c r="SOK40" s="285"/>
      <c r="SOL40" s="283"/>
      <c r="SOM40" s="284"/>
      <c r="SON40" s="284"/>
      <c r="SOO40" s="284"/>
      <c r="SOP40" s="284"/>
      <c r="SOQ40" s="284"/>
      <c r="SOR40" s="284"/>
      <c r="SOS40" s="284"/>
      <c r="SOT40" s="284"/>
      <c r="SOU40" s="284"/>
      <c r="SOV40" s="284"/>
      <c r="SOW40" s="284"/>
      <c r="SOX40" s="284"/>
      <c r="SOY40" s="284"/>
      <c r="SOZ40" s="285"/>
      <c r="SPA40" s="283"/>
      <c r="SPB40" s="284"/>
      <c r="SPC40" s="284"/>
      <c r="SPD40" s="284"/>
      <c r="SPE40" s="284"/>
      <c r="SPF40" s="284"/>
      <c r="SPG40" s="284"/>
      <c r="SPH40" s="284"/>
      <c r="SPI40" s="284"/>
      <c r="SPJ40" s="284"/>
      <c r="SPK40" s="284"/>
      <c r="SPL40" s="284"/>
      <c r="SPM40" s="284"/>
      <c r="SPN40" s="284"/>
      <c r="SPO40" s="285"/>
      <c r="SPP40" s="283"/>
      <c r="SPQ40" s="284"/>
      <c r="SPR40" s="284"/>
      <c r="SPS40" s="284"/>
      <c r="SPT40" s="284"/>
      <c r="SPU40" s="284"/>
      <c r="SPV40" s="284"/>
      <c r="SPW40" s="284"/>
      <c r="SPX40" s="284"/>
      <c r="SPY40" s="284"/>
      <c r="SPZ40" s="284"/>
      <c r="SQA40" s="284"/>
      <c r="SQB40" s="284"/>
      <c r="SQC40" s="284"/>
      <c r="SQD40" s="285"/>
      <c r="SQE40" s="283"/>
      <c r="SQF40" s="284"/>
      <c r="SQG40" s="284"/>
      <c r="SQH40" s="284"/>
      <c r="SQI40" s="284"/>
      <c r="SQJ40" s="284"/>
      <c r="SQK40" s="284"/>
      <c r="SQL40" s="284"/>
      <c r="SQM40" s="284"/>
      <c r="SQN40" s="284"/>
      <c r="SQO40" s="284"/>
      <c r="SQP40" s="284"/>
      <c r="SQQ40" s="284"/>
      <c r="SQR40" s="284"/>
      <c r="SQS40" s="285"/>
      <c r="SQT40" s="283"/>
      <c r="SQU40" s="284"/>
      <c r="SQV40" s="284"/>
      <c r="SQW40" s="284"/>
      <c r="SQX40" s="284"/>
      <c r="SQY40" s="284"/>
      <c r="SQZ40" s="284"/>
      <c r="SRA40" s="284"/>
      <c r="SRB40" s="284"/>
      <c r="SRC40" s="284"/>
      <c r="SRD40" s="284"/>
      <c r="SRE40" s="284"/>
      <c r="SRF40" s="284"/>
      <c r="SRG40" s="284"/>
      <c r="SRH40" s="285"/>
      <c r="SRI40" s="283"/>
      <c r="SRJ40" s="284"/>
      <c r="SRK40" s="284"/>
      <c r="SRL40" s="284"/>
      <c r="SRM40" s="284"/>
      <c r="SRN40" s="284"/>
      <c r="SRO40" s="284"/>
      <c r="SRP40" s="284"/>
      <c r="SRQ40" s="284"/>
      <c r="SRR40" s="284"/>
      <c r="SRS40" s="284"/>
      <c r="SRT40" s="284"/>
      <c r="SRU40" s="284"/>
      <c r="SRV40" s="284"/>
      <c r="SRW40" s="285"/>
      <c r="SRX40" s="283"/>
      <c r="SRY40" s="284"/>
      <c r="SRZ40" s="284"/>
      <c r="SSA40" s="284"/>
      <c r="SSB40" s="284"/>
      <c r="SSC40" s="284"/>
      <c r="SSD40" s="284"/>
      <c r="SSE40" s="284"/>
      <c r="SSF40" s="284"/>
      <c r="SSG40" s="284"/>
      <c r="SSH40" s="284"/>
      <c r="SSI40" s="284"/>
      <c r="SSJ40" s="284"/>
      <c r="SSK40" s="284"/>
      <c r="SSL40" s="285"/>
      <c r="SSM40" s="283"/>
      <c r="SSN40" s="284"/>
      <c r="SSO40" s="284"/>
      <c r="SSP40" s="284"/>
      <c r="SSQ40" s="284"/>
      <c r="SSR40" s="284"/>
      <c r="SSS40" s="284"/>
      <c r="SST40" s="284"/>
      <c r="SSU40" s="284"/>
      <c r="SSV40" s="284"/>
      <c r="SSW40" s="284"/>
      <c r="SSX40" s="284"/>
      <c r="SSY40" s="284"/>
      <c r="SSZ40" s="284"/>
      <c r="STA40" s="285"/>
      <c r="STB40" s="283"/>
      <c r="STC40" s="284"/>
      <c r="STD40" s="284"/>
      <c r="STE40" s="284"/>
      <c r="STF40" s="284"/>
      <c r="STG40" s="284"/>
      <c r="STH40" s="284"/>
      <c r="STI40" s="284"/>
      <c r="STJ40" s="284"/>
      <c r="STK40" s="284"/>
      <c r="STL40" s="284"/>
      <c r="STM40" s="284"/>
      <c r="STN40" s="284"/>
      <c r="STO40" s="284"/>
      <c r="STP40" s="285"/>
      <c r="STQ40" s="283"/>
      <c r="STR40" s="284"/>
      <c r="STS40" s="284"/>
      <c r="STT40" s="284"/>
      <c r="STU40" s="284"/>
      <c r="STV40" s="284"/>
      <c r="STW40" s="284"/>
      <c r="STX40" s="284"/>
      <c r="STY40" s="284"/>
      <c r="STZ40" s="284"/>
      <c r="SUA40" s="284"/>
      <c r="SUB40" s="284"/>
      <c r="SUC40" s="284"/>
      <c r="SUD40" s="284"/>
      <c r="SUE40" s="285"/>
      <c r="SUF40" s="283"/>
      <c r="SUG40" s="284"/>
      <c r="SUH40" s="284"/>
      <c r="SUI40" s="284"/>
      <c r="SUJ40" s="284"/>
      <c r="SUK40" s="284"/>
      <c r="SUL40" s="284"/>
      <c r="SUM40" s="284"/>
      <c r="SUN40" s="284"/>
      <c r="SUO40" s="284"/>
      <c r="SUP40" s="284"/>
      <c r="SUQ40" s="284"/>
      <c r="SUR40" s="284"/>
      <c r="SUS40" s="284"/>
      <c r="SUT40" s="285"/>
      <c r="SUU40" s="283"/>
      <c r="SUV40" s="284"/>
      <c r="SUW40" s="284"/>
      <c r="SUX40" s="284"/>
      <c r="SUY40" s="284"/>
      <c r="SUZ40" s="284"/>
      <c r="SVA40" s="284"/>
      <c r="SVB40" s="284"/>
      <c r="SVC40" s="284"/>
      <c r="SVD40" s="284"/>
      <c r="SVE40" s="284"/>
      <c r="SVF40" s="284"/>
      <c r="SVG40" s="284"/>
      <c r="SVH40" s="284"/>
      <c r="SVI40" s="285"/>
      <c r="SVJ40" s="283"/>
      <c r="SVK40" s="284"/>
      <c r="SVL40" s="284"/>
      <c r="SVM40" s="284"/>
      <c r="SVN40" s="284"/>
      <c r="SVO40" s="284"/>
      <c r="SVP40" s="284"/>
      <c r="SVQ40" s="284"/>
      <c r="SVR40" s="284"/>
      <c r="SVS40" s="284"/>
      <c r="SVT40" s="284"/>
      <c r="SVU40" s="284"/>
      <c r="SVV40" s="284"/>
      <c r="SVW40" s="284"/>
      <c r="SVX40" s="285"/>
      <c r="SVY40" s="283"/>
      <c r="SVZ40" s="284"/>
      <c r="SWA40" s="284"/>
      <c r="SWB40" s="284"/>
      <c r="SWC40" s="284"/>
      <c r="SWD40" s="284"/>
      <c r="SWE40" s="284"/>
      <c r="SWF40" s="284"/>
      <c r="SWG40" s="284"/>
      <c r="SWH40" s="284"/>
      <c r="SWI40" s="284"/>
      <c r="SWJ40" s="284"/>
      <c r="SWK40" s="284"/>
      <c r="SWL40" s="284"/>
      <c r="SWM40" s="285"/>
      <c r="SWN40" s="283"/>
      <c r="SWO40" s="284"/>
      <c r="SWP40" s="284"/>
      <c r="SWQ40" s="284"/>
      <c r="SWR40" s="284"/>
      <c r="SWS40" s="284"/>
      <c r="SWT40" s="284"/>
      <c r="SWU40" s="284"/>
      <c r="SWV40" s="284"/>
      <c r="SWW40" s="284"/>
      <c r="SWX40" s="284"/>
      <c r="SWY40" s="284"/>
      <c r="SWZ40" s="284"/>
      <c r="SXA40" s="284"/>
      <c r="SXB40" s="285"/>
      <c r="SXC40" s="283"/>
      <c r="SXD40" s="284"/>
      <c r="SXE40" s="284"/>
      <c r="SXF40" s="284"/>
      <c r="SXG40" s="284"/>
      <c r="SXH40" s="284"/>
      <c r="SXI40" s="284"/>
      <c r="SXJ40" s="284"/>
      <c r="SXK40" s="284"/>
      <c r="SXL40" s="284"/>
      <c r="SXM40" s="284"/>
      <c r="SXN40" s="284"/>
      <c r="SXO40" s="284"/>
      <c r="SXP40" s="284"/>
      <c r="SXQ40" s="285"/>
      <c r="SXR40" s="283"/>
      <c r="SXS40" s="284"/>
      <c r="SXT40" s="284"/>
      <c r="SXU40" s="284"/>
      <c r="SXV40" s="284"/>
      <c r="SXW40" s="284"/>
      <c r="SXX40" s="284"/>
      <c r="SXY40" s="284"/>
      <c r="SXZ40" s="284"/>
      <c r="SYA40" s="284"/>
      <c r="SYB40" s="284"/>
      <c r="SYC40" s="284"/>
      <c r="SYD40" s="284"/>
      <c r="SYE40" s="284"/>
      <c r="SYF40" s="285"/>
      <c r="SYG40" s="283"/>
      <c r="SYH40" s="284"/>
      <c r="SYI40" s="284"/>
      <c r="SYJ40" s="284"/>
      <c r="SYK40" s="284"/>
      <c r="SYL40" s="284"/>
      <c r="SYM40" s="284"/>
      <c r="SYN40" s="284"/>
      <c r="SYO40" s="284"/>
      <c r="SYP40" s="284"/>
      <c r="SYQ40" s="284"/>
      <c r="SYR40" s="284"/>
      <c r="SYS40" s="284"/>
      <c r="SYT40" s="284"/>
      <c r="SYU40" s="285"/>
      <c r="SYV40" s="283"/>
      <c r="SYW40" s="284"/>
      <c r="SYX40" s="284"/>
      <c r="SYY40" s="284"/>
      <c r="SYZ40" s="284"/>
      <c r="SZA40" s="284"/>
      <c r="SZB40" s="284"/>
      <c r="SZC40" s="284"/>
      <c r="SZD40" s="284"/>
      <c r="SZE40" s="284"/>
      <c r="SZF40" s="284"/>
      <c r="SZG40" s="284"/>
      <c r="SZH40" s="284"/>
      <c r="SZI40" s="284"/>
      <c r="SZJ40" s="285"/>
      <c r="SZK40" s="283"/>
      <c r="SZL40" s="284"/>
      <c r="SZM40" s="284"/>
      <c r="SZN40" s="284"/>
      <c r="SZO40" s="284"/>
      <c r="SZP40" s="284"/>
      <c r="SZQ40" s="284"/>
      <c r="SZR40" s="284"/>
      <c r="SZS40" s="284"/>
      <c r="SZT40" s="284"/>
      <c r="SZU40" s="284"/>
      <c r="SZV40" s="284"/>
      <c r="SZW40" s="284"/>
      <c r="SZX40" s="284"/>
      <c r="SZY40" s="285"/>
      <c r="SZZ40" s="283"/>
      <c r="TAA40" s="284"/>
      <c r="TAB40" s="284"/>
      <c r="TAC40" s="284"/>
      <c r="TAD40" s="284"/>
      <c r="TAE40" s="284"/>
      <c r="TAF40" s="284"/>
      <c r="TAG40" s="284"/>
      <c r="TAH40" s="284"/>
      <c r="TAI40" s="284"/>
      <c r="TAJ40" s="284"/>
      <c r="TAK40" s="284"/>
      <c r="TAL40" s="284"/>
      <c r="TAM40" s="284"/>
      <c r="TAN40" s="285"/>
      <c r="TAO40" s="283"/>
      <c r="TAP40" s="284"/>
      <c r="TAQ40" s="284"/>
      <c r="TAR40" s="284"/>
      <c r="TAS40" s="284"/>
      <c r="TAT40" s="284"/>
      <c r="TAU40" s="284"/>
      <c r="TAV40" s="284"/>
      <c r="TAW40" s="284"/>
      <c r="TAX40" s="284"/>
      <c r="TAY40" s="284"/>
      <c r="TAZ40" s="284"/>
      <c r="TBA40" s="284"/>
      <c r="TBB40" s="284"/>
      <c r="TBC40" s="285"/>
      <c r="TBD40" s="283"/>
      <c r="TBE40" s="284"/>
      <c r="TBF40" s="284"/>
      <c r="TBG40" s="284"/>
      <c r="TBH40" s="284"/>
      <c r="TBI40" s="284"/>
      <c r="TBJ40" s="284"/>
      <c r="TBK40" s="284"/>
      <c r="TBL40" s="284"/>
      <c r="TBM40" s="284"/>
      <c r="TBN40" s="284"/>
      <c r="TBO40" s="284"/>
      <c r="TBP40" s="284"/>
      <c r="TBQ40" s="284"/>
      <c r="TBR40" s="285"/>
      <c r="TBS40" s="283"/>
      <c r="TBT40" s="284"/>
      <c r="TBU40" s="284"/>
      <c r="TBV40" s="284"/>
      <c r="TBW40" s="284"/>
      <c r="TBX40" s="284"/>
      <c r="TBY40" s="284"/>
      <c r="TBZ40" s="284"/>
      <c r="TCA40" s="284"/>
      <c r="TCB40" s="284"/>
      <c r="TCC40" s="284"/>
      <c r="TCD40" s="284"/>
      <c r="TCE40" s="284"/>
      <c r="TCF40" s="284"/>
      <c r="TCG40" s="285"/>
      <c r="TCH40" s="283"/>
      <c r="TCI40" s="284"/>
      <c r="TCJ40" s="284"/>
      <c r="TCK40" s="284"/>
      <c r="TCL40" s="284"/>
      <c r="TCM40" s="284"/>
      <c r="TCN40" s="284"/>
      <c r="TCO40" s="284"/>
      <c r="TCP40" s="284"/>
      <c r="TCQ40" s="284"/>
      <c r="TCR40" s="284"/>
      <c r="TCS40" s="284"/>
      <c r="TCT40" s="284"/>
      <c r="TCU40" s="284"/>
      <c r="TCV40" s="285"/>
      <c r="TCW40" s="283"/>
      <c r="TCX40" s="284"/>
      <c r="TCY40" s="284"/>
      <c r="TCZ40" s="284"/>
      <c r="TDA40" s="284"/>
      <c r="TDB40" s="284"/>
      <c r="TDC40" s="284"/>
      <c r="TDD40" s="284"/>
      <c r="TDE40" s="284"/>
      <c r="TDF40" s="284"/>
      <c r="TDG40" s="284"/>
      <c r="TDH40" s="284"/>
      <c r="TDI40" s="284"/>
      <c r="TDJ40" s="284"/>
      <c r="TDK40" s="285"/>
      <c r="TDL40" s="283"/>
      <c r="TDM40" s="284"/>
      <c r="TDN40" s="284"/>
      <c r="TDO40" s="284"/>
      <c r="TDP40" s="284"/>
      <c r="TDQ40" s="284"/>
      <c r="TDR40" s="284"/>
      <c r="TDS40" s="284"/>
      <c r="TDT40" s="284"/>
      <c r="TDU40" s="284"/>
      <c r="TDV40" s="284"/>
      <c r="TDW40" s="284"/>
      <c r="TDX40" s="284"/>
      <c r="TDY40" s="284"/>
      <c r="TDZ40" s="285"/>
      <c r="TEA40" s="283"/>
      <c r="TEB40" s="284"/>
      <c r="TEC40" s="284"/>
      <c r="TED40" s="284"/>
      <c r="TEE40" s="284"/>
      <c r="TEF40" s="284"/>
      <c r="TEG40" s="284"/>
      <c r="TEH40" s="284"/>
      <c r="TEI40" s="284"/>
      <c r="TEJ40" s="284"/>
      <c r="TEK40" s="284"/>
      <c r="TEL40" s="284"/>
      <c r="TEM40" s="284"/>
      <c r="TEN40" s="284"/>
      <c r="TEO40" s="285"/>
      <c r="TEP40" s="283"/>
      <c r="TEQ40" s="284"/>
      <c r="TER40" s="284"/>
      <c r="TES40" s="284"/>
      <c r="TET40" s="284"/>
      <c r="TEU40" s="284"/>
      <c r="TEV40" s="284"/>
      <c r="TEW40" s="284"/>
      <c r="TEX40" s="284"/>
      <c r="TEY40" s="284"/>
      <c r="TEZ40" s="284"/>
      <c r="TFA40" s="284"/>
      <c r="TFB40" s="284"/>
      <c r="TFC40" s="284"/>
      <c r="TFD40" s="285"/>
      <c r="TFE40" s="283"/>
      <c r="TFF40" s="284"/>
      <c r="TFG40" s="284"/>
      <c r="TFH40" s="284"/>
      <c r="TFI40" s="284"/>
      <c r="TFJ40" s="284"/>
      <c r="TFK40" s="284"/>
      <c r="TFL40" s="284"/>
      <c r="TFM40" s="284"/>
      <c r="TFN40" s="284"/>
      <c r="TFO40" s="284"/>
      <c r="TFP40" s="284"/>
      <c r="TFQ40" s="284"/>
      <c r="TFR40" s="284"/>
      <c r="TFS40" s="285"/>
      <c r="TFT40" s="283"/>
      <c r="TFU40" s="284"/>
      <c r="TFV40" s="284"/>
      <c r="TFW40" s="284"/>
      <c r="TFX40" s="284"/>
      <c r="TFY40" s="284"/>
      <c r="TFZ40" s="284"/>
      <c r="TGA40" s="284"/>
      <c r="TGB40" s="284"/>
      <c r="TGC40" s="284"/>
      <c r="TGD40" s="284"/>
      <c r="TGE40" s="284"/>
      <c r="TGF40" s="284"/>
      <c r="TGG40" s="284"/>
      <c r="TGH40" s="285"/>
      <c r="TGI40" s="283"/>
      <c r="TGJ40" s="284"/>
      <c r="TGK40" s="284"/>
      <c r="TGL40" s="284"/>
      <c r="TGM40" s="284"/>
      <c r="TGN40" s="284"/>
      <c r="TGO40" s="284"/>
      <c r="TGP40" s="284"/>
      <c r="TGQ40" s="284"/>
      <c r="TGR40" s="284"/>
      <c r="TGS40" s="284"/>
      <c r="TGT40" s="284"/>
      <c r="TGU40" s="284"/>
      <c r="TGV40" s="284"/>
      <c r="TGW40" s="285"/>
      <c r="TGX40" s="283"/>
      <c r="TGY40" s="284"/>
      <c r="TGZ40" s="284"/>
      <c r="THA40" s="284"/>
      <c r="THB40" s="284"/>
      <c r="THC40" s="284"/>
      <c r="THD40" s="284"/>
      <c r="THE40" s="284"/>
      <c r="THF40" s="284"/>
      <c r="THG40" s="284"/>
      <c r="THH40" s="284"/>
      <c r="THI40" s="284"/>
      <c r="THJ40" s="284"/>
      <c r="THK40" s="284"/>
      <c r="THL40" s="285"/>
      <c r="THM40" s="283"/>
      <c r="THN40" s="284"/>
      <c r="THO40" s="284"/>
      <c r="THP40" s="284"/>
      <c r="THQ40" s="284"/>
      <c r="THR40" s="284"/>
      <c r="THS40" s="284"/>
      <c r="THT40" s="284"/>
      <c r="THU40" s="284"/>
      <c r="THV40" s="284"/>
      <c r="THW40" s="284"/>
      <c r="THX40" s="284"/>
      <c r="THY40" s="284"/>
      <c r="THZ40" s="284"/>
      <c r="TIA40" s="285"/>
      <c r="TIB40" s="283"/>
      <c r="TIC40" s="284"/>
      <c r="TID40" s="284"/>
      <c r="TIE40" s="284"/>
      <c r="TIF40" s="284"/>
      <c r="TIG40" s="284"/>
      <c r="TIH40" s="284"/>
      <c r="TII40" s="284"/>
      <c r="TIJ40" s="284"/>
      <c r="TIK40" s="284"/>
      <c r="TIL40" s="284"/>
      <c r="TIM40" s="284"/>
      <c r="TIN40" s="284"/>
      <c r="TIO40" s="284"/>
      <c r="TIP40" s="285"/>
      <c r="TIQ40" s="283"/>
      <c r="TIR40" s="284"/>
      <c r="TIS40" s="284"/>
      <c r="TIT40" s="284"/>
      <c r="TIU40" s="284"/>
      <c r="TIV40" s="284"/>
      <c r="TIW40" s="284"/>
      <c r="TIX40" s="284"/>
      <c r="TIY40" s="284"/>
      <c r="TIZ40" s="284"/>
      <c r="TJA40" s="284"/>
      <c r="TJB40" s="284"/>
      <c r="TJC40" s="284"/>
      <c r="TJD40" s="284"/>
      <c r="TJE40" s="285"/>
      <c r="TJF40" s="283"/>
      <c r="TJG40" s="284"/>
      <c r="TJH40" s="284"/>
      <c r="TJI40" s="284"/>
      <c r="TJJ40" s="284"/>
      <c r="TJK40" s="284"/>
      <c r="TJL40" s="284"/>
      <c r="TJM40" s="284"/>
      <c r="TJN40" s="284"/>
      <c r="TJO40" s="284"/>
      <c r="TJP40" s="284"/>
      <c r="TJQ40" s="284"/>
      <c r="TJR40" s="284"/>
      <c r="TJS40" s="284"/>
      <c r="TJT40" s="285"/>
      <c r="TJU40" s="283"/>
      <c r="TJV40" s="284"/>
      <c r="TJW40" s="284"/>
      <c r="TJX40" s="284"/>
      <c r="TJY40" s="284"/>
      <c r="TJZ40" s="284"/>
      <c r="TKA40" s="284"/>
      <c r="TKB40" s="284"/>
      <c r="TKC40" s="284"/>
      <c r="TKD40" s="284"/>
      <c r="TKE40" s="284"/>
      <c r="TKF40" s="284"/>
      <c r="TKG40" s="284"/>
      <c r="TKH40" s="284"/>
      <c r="TKI40" s="285"/>
      <c r="TKJ40" s="283"/>
      <c r="TKK40" s="284"/>
      <c r="TKL40" s="284"/>
      <c r="TKM40" s="284"/>
      <c r="TKN40" s="284"/>
      <c r="TKO40" s="284"/>
      <c r="TKP40" s="284"/>
      <c r="TKQ40" s="284"/>
      <c r="TKR40" s="284"/>
      <c r="TKS40" s="284"/>
      <c r="TKT40" s="284"/>
      <c r="TKU40" s="284"/>
      <c r="TKV40" s="284"/>
      <c r="TKW40" s="284"/>
      <c r="TKX40" s="285"/>
      <c r="TKY40" s="283"/>
      <c r="TKZ40" s="284"/>
      <c r="TLA40" s="284"/>
      <c r="TLB40" s="284"/>
      <c r="TLC40" s="284"/>
      <c r="TLD40" s="284"/>
      <c r="TLE40" s="284"/>
      <c r="TLF40" s="284"/>
      <c r="TLG40" s="284"/>
      <c r="TLH40" s="284"/>
      <c r="TLI40" s="284"/>
      <c r="TLJ40" s="284"/>
      <c r="TLK40" s="284"/>
      <c r="TLL40" s="284"/>
      <c r="TLM40" s="285"/>
      <c r="TLN40" s="283"/>
      <c r="TLO40" s="284"/>
      <c r="TLP40" s="284"/>
      <c r="TLQ40" s="284"/>
      <c r="TLR40" s="284"/>
      <c r="TLS40" s="284"/>
      <c r="TLT40" s="284"/>
      <c r="TLU40" s="284"/>
      <c r="TLV40" s="284"/>
      <c r="TLW40" s="284"/>
      <c r="TLX40" s="284"/>
      <c r="TLY40" s="284"/>
      <c r="TLZ40" s="284"/>
      <c r="TMA40" s="284"/>
      <c r="TMB40" s="285"/>
      <c r="TMC40" s="283"/>
      <c r="TMD40" s="284"/>
      <c r="TME40" s="284"/>
      <c r="TMF40" s="284"/>
      <c r="TMG40" s="284"/>
      <c r="TMH40" s="284"/>
      <c r="TMI40" s="284"/>
      <c r="TMJ40" s="284"/>
      <c r="TMK40" s="284"/>
      <c r="TML40" s="284"/>
      <c r="TMM40" s="284"/>
      <c r="TMN40" s="284"/>
      <c r="TMO40" s="284"/>
      <c r="TMP40" s="284"/>
      <c r="TMQ40" s="285"/>
      <c r="TMR40" s="283"/>
      <c r="TMS40" s="284"/>
      <c r="TMT40" s="284"/>
      <c r="TMU40" s="284"/>
      <c r="TMV40" s="284"/>
      <c r="TMW40" s="284"/>
      <c r="TMX40" s="284"/>
      <c r="TMY40" s="284"/>
      <c r="TMZ40" s="284"/>
      <c r="TNA40" s="284"/>
      <c r="TNB40" s="284"/>
      <c r="TNC40" s="284"/>
      <c r="TND40" s="284"/>
      <c r="TNE40" s="284"/>
      <c r="TNF40" s="285"/>
      <c r="TNG40" s="283"/>
      <c r="TNH40" s="284"/>
      <c r="TNI40" s="284"/>
      <c r="TNJ40" s="284"/>
      <c r="TNK40" s="284"/>
      <c r="TNL40" s="284"/>
      <c r="TNM40" s="284"/>
      <c r="TNN40" s="284"/>
      <c r="TNO40" s="284"/>
      <c r="TNP40" s="284"/>
      <c r="TNQ40" s="284"/>
      <c r="TNR40" s="284"/>
      <c r="TNS40" s="284"/>
      <c r="TNT40" s="284"/>
      <c r="TNU40" s="285"/>
      <c r="TNV40" s="283"/>
      <c r="TNW40" s="284"/>
      <c r="TNX40" s="284"/>
      <c r="TNY40" s="284"/>
      <c r="TNZ40" s="284"/>
      <c r="TOA40" s="284"/>
      <c r="TOB40" s="284"/>
      <c r="TOC40" s="284"/>
      <c r="TOD40" s="284"/>
      <c r="TOE40" s="284"/>
      <c r="TOF40" s="284"/>
      <c r="TOG40" s="284"/>
      <c r="TOH40" s="284"/>
      <c r="TOI40" s="284"/>
      <c r="TOJ40" s="285"/>
      <c r="TOK40" s="283"/>
      <c r="TOL40" s="284"/>
      <c r="TOM40" s="284"/>
      <c r="TON40" s="284"/>
      <c r="TOO40" s="284"/>
      <c r="TOP40" s="284"/>
      <c r="TOQ40" s="284"/>
      <c r="TOR40" s="284"/>
      <c r="TOS40" s="284"/>
      <c r="TOT40" s="284"/>
      <c r="TOU40" s="284"/>
      <c r="TOV40" s="284"/>
      <c r="TOW40" s="284"/>
      <c r="TOX40" s="284"/>
      <c r="TOY40" s="285"/>
      <c r="TOZ40" s="283"/>
      <c r="TPA40" s="284"/>
      <c r="TPB40" s="284"/>
      <c r="TPC40" s="284"/>
      <c r="TPD40" s="284"/>
      <c r="TPE40" s="284"/>
      <c r="TPF40" s="284"/>
      <c r="TPG40" s="284"/>
      <c r="TPH40" s="284"/>
      <c r="TPI40" s="284"/>
      <c r="TPJ40" s="284"/>
      <c r="TPK40" s="284"/>
      <c r="TPL40" s="284"/>
      <c r="TPM40" s="284"/>
      <c r="TPN40" s="285"/>
      <c r="TPO40" s="283"/>
      <c r="TPP40" s="284"/>
      <c r="TPQ40" s="284"/>
      <c r="TPR40" s="284"/>
      <c r="TPS40" s="284"/>
      <c r="TPT40" s="284"/>
      <c r="TPU40" s="284"/>
      <c r="TPV40" s="284"/>
      <c r="TPW40" s="284"/>
      <c r="TPX40" s="284"/>
      <c r="TPY40" s="284"/>
      <c r="TPZ40" s="284"/>
      <c r="TQA40" s="284"/>
      <c r="TQB40" s="284"/>
      <c r="TQC40" s="285"/>
      <c r="TQD40" s="283"/>
      <c r="TQE40" s="284"/>
      <c r="TQF40" s="284"/>
      <c r="TQG40" s="284"/>
      <c r="TQH40" s="284"/>
      <c r="TQI40" s="284"/>
      <c r="TQJ40" s="284"/>
      <c r="TQK40" s="284"/>
      <c r="TQL40" s="284"/>
      <c r="TQM40" s="284"/>
      <c r="TQN40" s="284"/>
      <c r="TQO40" s="284"/>
      <c r="TQP40" s="284"/>
      <c r="TQQ40" s="284"/>
      <c r="TQR40" s="285"/>
      <c r="TQS40" s="283"/>
      <c r="TQT40" s="284"/>
      <c r="TQU40" s="284"/>
      <c r="TQV40" s="284"/>
      <c r="TQW40" s="284"/>
      <c r="TQX40" s="284"/>
      <c r="TQY40" s="284"/>
      <c r="TQZ40" s="284"/>
      <c r="TRA40" s="284"/>
      <c r="TRB40" s="284"/>
      <c r="TRC40" s="284"/>
      <c r="TRD40" s="284"/>
      <c r="TRE40" s="284"/>
      <c r="TRF40" s="284"/>
      <c r="TRG40" s="285"/>
      <c r="TRH40" s="283"/>
      <c r="TRI40" s="284"/>
      <c r="TRJ40" s="284"/>
      <c r="TRK40" s="284"/>
      <c r="TRL40" s="284"/>
      <c r="TRM40" s="284"/>
      <c r="TRN40" s="284"/>
      <c r="TRO40" s="284"/>
      <c r="TRP40" s="284"/>
      <c r="TRQ40" s="284"/>
      <c r="TRR40" s="284"/>
      <c r="TRS40" s="284"/>
      <c r="TRT40" s="284"/>
      <c r="TRU40" s="284"/>
      <c r="TRV40" s="285"/>
      <c r="TRW40" s="283"/>
      <c r="TRX40" s="284"/>
      <c r="TRY40" s="284"/>
      <c r="TRZ40" s="284"/>
      <c r="TSA40" s="284"/>
      <c r="TSB40" s="284"/>
      <c r="TSC40" s="284"/>
      <c r="TSD40" s="284"/>
      <c r="TSE40" s="284"/>
      <c r="TSF40" s="284"/>
      <c r="TSG40" s="284"/>
      <c r="TSH40" s="284"/>
      <c r="TSI40" s="284"/>
      <c r="TSJ40" s="284"/>
      <c r="TSK40" s="285"/>
      <c r="TSL40" s="283"/>
      <c r="TSM40" s="284"/>
      <c r="TSN40" s="284"/>
      <c r="TSO40" s="284"/>
      <c r="TSP40" s="284"/>
      <c r="TSQ40" s="284"/>
      <c r="TSR40" s="284"/>
      <c r="TSS40" s="284"/>
      <c r="TST40" s="284"/>
      <c r="TSU40" s="284"/>
      <c r="TSV40" s="284"/>
      <c r="TSW40" s="284"/>
      <c r="TSX40" s="284"/>
      <c r="TSY40" s="284"/>
      <c r="TSZ40" s="285"/>
      <c r="TTA40" s="283"/>
      <c r="TTB40" s="284"/>
      <c r="TTC40" s="284"/>
      <c r="TTD40" s="284"/>
      <c r="TTE40" s="284"/>
      <c r="TTF40" s="284"/>
      <c r="TTG40" s="284"/>
      <c r="TTH40" s="284"/>
      <c r="TTI40" s="284"/>
      <c r="TTJ40" s="284"/>
      <c r="TTK40" s="284"/>
      <c r="TTL40" s="284"/>
      <c r="TTM40" s="284"/>
      <c r="TTN40" s="284"/>
      <c r="TTO40" s="285"/>
      <c r="TTP40" s="283"/>
      <c r="TTQ40" s="284"/>
      <c r="TTR40" s="284"/>
      <c r="TTS40" s="284"/>
      <c r="TTT40" s="284"/>
      <c r="TTU40" s="284"/>
      <c r="TTV40" s="284"/>
      <c r="TTW40" s="284"/>
      <c r="TTX40" s="284"/>
      <c r="TTY40" s="284"/>
      <c r="TTZ40" s="284"/>
      <c r="TUA40" s="284"/>
      <c r="TUB40" s="284"/>
      <c r="TUC40" s="284"/>
      <c r="TUD40" s="285"/>
      <c r="TUE40" s="283"/>
      <c r="TUF40" s="284"/>
      <c r="TUG40" s="284"/>
      <c r="TUH40" s="284"/>
      <c r="TUI40" s="284"/>
      <c r="TUJ40" s="284"/>
      <c r="TUK40" s="284"/>
      <c r="TUL40" s="284"/>
      <c r="TUM40" s="284"/>
      <c r="TUN40" s="284"/>
      <c r="TUO40" s="284"/>
      <c r="TUP40" s="284"/>
      <c r="TUQ40" s="284"/>
      <c r="TUR40" s="284"/>
      <c r="TUS40" s="285"/>
      <c r="TUT40" s="283"/>
      <c r="TUU40" s="284"/>
      <c r="TUV40" s="284"/>
      <c r="TUW40" s="284"/>
      <c r="TUX40" s="284"/>
      <c r="TUY40" s="284"/>
      <c r="TUZ40" s="284"/>
      <c r="TVA40" s="284"/>
      <c r="TVB40" s="284"/>
      <c r="TVC40" s="284"/>
      <c r="TVD40" s="284"/>
      <c r="TVE40" s="284"/>
      <c r="TVF40" s="284"/>
      <c r="TVG40" s="284"/>
      <c r="TVH40" s="285"/>
      <c r="TVI40" s="283"/>
      <c r="TVJ40" s="284"/>
      <c r="TVK40" s="284"/>
      <c r="TVL40" s="284"/>
      <c r="TVM40" s="284"/>
      <c r="TVN40" s="284"/>
      <c r="TVO40" s="284"/>
      <c r="TVP40" s="284"/>
      <c r="TVQ40" s="284"/>
      <c r="TVR40" s="284"/>
      <c r="TVS40" s="284"/>
      <c r="TVT40" s="284"/>
      <c r="TVU40" s="284"/>
      <c r="TVV40" s="284"/>
      <c r="TVW40" s="285"/>
      <c r="TVX40" s="283"/>
      <c r="TVY40" s="284"/>
      <c r="TVZ40" s="284"/>
      <c r="TWA40" s="284"/>
      <c r="TWB40" s="284"/>
      <c r="TWC40" s="284"/>
      <c r="TWD40" s="284"/>
      <c r="TWE40" s="284"/>
      <c r="TWF40" s="284"/>
      <c r="TWG40" s="284"/>
      <c r="TWH40" s="284"/>
      <c r="TWI40" s="284"/>
      <c r="TWJ40" s="284"/>
      <c r="TWK40" s="284"/>
      <c r="TWL40" s="285"/>
      <c r="TWM40" s="283"/>
      <c r="TWN40" s="284"/>
      <c r="TWO40" s="284"/>
      <c r="TWP40" s="284"/>
      <c r="TWQ40" s="284"/>
      <c r="TWR40" s="284"/>
      <c r="TWS40" s="284"/>
      <c r="TWT40" s="284"/>
      <c r="TWU40" s="284"/>
      <c r="TWV40" s="284"/>
      <c r="TWW40" s="284"/>
      <c r="TWX40" s="284"/>
      <c r="TWY40" s="284"/>
      <c r="TWZ40" s="284"/>
      <c r="TXA40" s="285"/>
      <c r="TXB40" s="283"/>
      <c r="TXC40" s="284"/>
      <c r="TXD40" s="284"/>
      <c r="TXE40" s="284"/>
      <c r="TXF40" s="284"/>
      <c r="TXG40" s="284"/>
      <c r="TXH40" s="284"/>
      <c r="TXI40" s="284"/>
      <c r="TXJ40" s="284"/>
      <c r="TXK40" s="284"/>
      <c r="TXL40" s="284"/>
      <c r="TXM40" s="284"/>
      <c r="TXN40" s="284"/>
      <c r="TXO40" s="284"/>
      <c r="TXP40" s="285"/>
      <c r="TXQ40" s="283"/>
      <c r="TXR40" s="284"/>
      <c r="TXS40" s="284"/>
      <c r="TXT40" s="284"/>
      <c r="TXU40" s="284"/>
      <c r="TXV40" s="284"/>
      <c r="TXW40" s="284"/>
      <c r="TXX40" s="284"/>
      <c r="TXY40" s="284"/>
      <c r="TXZ40" s="284"/>
      <c r="TYA40" s="284"/>
      <c r="TYB40" s="284"/>
      <c r="TYC40" s="284"/>
      <c r="TYD40" s="284"/>
      <c r="TYE40" s="285"/>
      <c r="TYF40" s="283"/>
      <c r="TYG40" s="284"/>
      <c r="TYH40" s="284"/>
      <c r="TYI40" s="284"/>
      <c r="TYJ40" s="284"/>
      <c r="TYK40" s="284"/>
      <c r="TYL40" s="284"/>
      <c r="TYM40" s="284"/>
      <c r="TYN40" s="284"/>
      <c r="TYO40" s="284"/>
      <c r="TYP40" s="284"/>
      <c r="TYQ40" s="284"/>
      <c r="TYR40" s="284"/>
      <c r="TYS40" s="284"/>
      <c r="TYT40" s="285"/>
      <c r="TYU40" s="283"/>
      <c r="TYV40" s="284"/>
      <c r="TYW40" s="284"/>
      <c r="TYX40" s="284"/>
      <c r="TYY40" s="284"/>
      <c r="TYZ40" s="284"/>
      <c r="TZA40" s="284"/>
      <c r="TZB40" s="284"/>
      <c r="TZC40" s="284"/>
      <c r="TZD40" s="284"/>
      <c r="TZE40" s="284"/>
      <c r="TZF40" s="284"/>
      <c r="TZG40" s="284"/>
      <c r="TZH40" s="284"/>
      <c r="TZI40" s="285"/>
      <c r="TZJ40" s="283"/>
      <c r="TZK40" s="284"/>
      <c r="TZL40" s="284"/>
      <c r="TZM40" s="284"/>
      <c r="TZN40" s="284"/>
      <c r="TZO40" s="284"/>
      <c r="TZP40" s="284"/>
      <c r="TZQ40" s="284"/>
      <c r="TZR40" s="284"/>
      <c r="TZS40" s="284"/>
      <c r="TZT40" s="284"/>
      <c r="TZU40" s="284"/>
      <c r="TZV40" s="284"/>
      <c r="TZW40" s="284"/>
      <c r="TZX40" s="285"/>
      <c r="TZY40" s="283"/>
      <c r="TZZ40" s="284"/>
      <c r="UAA40" s="284"/>
      <c r="UAB40" s="284"/>
      <c r="UAC40" s="284"/>
      <c r="UAD40" s="284"/>
      <c r="UAE40" s="284"/>
      <c r="UAF40" s="284"/>
      <c r="UAG40" s="284"/>
      <c r="UAH40" s="284"/>
      <c r="UAI40" s="284"/>
      <c r="UAJ40" s="284"/>
      <c r="UAK40" s="284"/>
      <c r="UAL40" s="284"/>
      <c r="UAM40" s="285"/>
      <c r="UAN40" s="283"/>
      <c r="UAO40" s="284"/>
      <c r="UAP40" s="284"/>
      <c r="UAQ40" s="284"/>
      <c r="UAR40" s="284"/>
      <c r="UAS40" s="284"/>
      <c r="UAT40" s="284"/>
      <c r="UAU40" s="284"/>
      <c r="UAV40" s="284"/>
      <c r="UAW40" s="284"/>
      <c r="UAX40" s="284"/>
      <c r="UAY40" s="284"/>
      <c r="UAZ40" s="284"/>
      <c r="UBA40" s="284"/>
      <c r="UBB40" s="285"/>
      <c r="UBC40" s="283"/>
      <c r="UBD40" s="284"/>
      <c r="UBE40" s="284"/>
      <c r="UBF40" s="284"/>
      <c r="UBG40" s="284"/>
      <c r="UBH40" s="284"/>
      <c r="UBI40" s="284"/>
      <c r="UBJ40" s="284"/>
      <c r="UBK40" s="284"/>
      <c r="UBL40" s="284"/>
      <c r="UBM40" s="284"/>
      <c r="UBN40" s="284"/>
      <c r="UBO40" s="284"/>
      <c r="UBP40" s="284"/>
      <c r="UBQ40" s="285"/>
      <c r="UBR40" s="283"/>
      <c r="UBS40" s="284"/>
      <c r="UBT40" s="284"/>
      <c r="UBU40" s="284"/>
      <c r="UBV40" s="284"/>
      <c r="UBW40" s="284"/>
      <c r="UBX40" s="284"/>
      <c r="UBY40" s="284"/>
      <c r="UBZ40" s="284"/>
      <c r="UCA40" s="284"/>
      <c r="UCB40" s="284"/>
      <c r="UCC40" s="284"/>
      <c r="UCD40" s="284"/>
      <c r="UCE40" s="284"/>
      <c r="UCF40" s="285"/>
      <c r="UCG40" s="283"/>
      <c r="UCH40" s="284"/>
      <c r="UCI40" s="284"/>
      <c r="UCJ40" s="284"/>
      <c r="UCK40" s="284"/>
      <c r="UCL40" s="284"/>
      <c r="UCM40" s="284"/>
      <c r="UCN40" s="284"/>
      <c r="UCO40" s="284"/>
      <c r="UCP40" s="284"/>
      <c r="UCQ40" s="284"/>
      <c r="UCR40" s="284"/>
      <c r="UCS40" s="284"/>
      <c r="UCT40" s="284"/>
      <c r="UCU40" s="285"/>
      <c r="UCV40" s="283"/>
      <c r="UCW40" s="284"/>
      <c r="UCX40" s="284"/>
      <c r="UCY40" s="284"/>
      <c r="UCZ40" s="284"/>
      <c r="UDA40" s="284"/>
      <c r="UDB40" s="284"/>
      <c r="UDC40" s="284"/>
      <c r="UDD40" s="284"/>
      <c r="UDE40" s="284"/>
      <c r="UDF40" s="284"/>
      <c r="UDG40" s="284"/>
      <c r="UDH40" s="284"/>
      <c r="UDI40" s="284"/>
      <c r="UDJ40" s="285"/>
      <c r="UDK40" s="283"/>
      <c r="UDL40" s="284"/>
      <c r="UDM40" s="284"/>
      <c r="UDN40" s="284"/>
      <c r="UDO40" s="284"/>
      <c r="UDP40" s="284"/>
      <c r="UDQ40" s="284"/>
      <c r="UDR40" s="284"/>
      <c r="UDS40" s="284"/>
      <c r="UDT40" s="284"/>
      <c r="UDU40" s="284"/>
      <c r="UDV40" s="284"/>
      <c r="UDW40" s="284"/>
      <c r="UDX40" s="284"/>
      <c r="UDY40" s="285"/>
      <c r="UDZ40" s="283"/>
      <c r="UEA40" s="284"/>
      <c r="UEB40" s="284"/>
      <c r="UEC40" s="284"/>
      <c r="UED40" s="284"/>
      <c r="UEE40" s="284"/>
      <c r="UEF40" s="284"/>
      <c r="UEG40" s="284"/>
      <c r="UEH40" s="284"/>
      <c r="UEI40" s="284"/>
      <c r="UEJ40" s="284"/>
      <c r="UEK40" s="284"/>
      <c r="UEL40" s="284"/>
      <c r="UEM40" s="284"/>
      <c r="UEN40" s="285"/>
      <c r="UEO40" s="283"/>
      <c r="UEP40" s="284"/>
      <c r="UEQ40" s="284"/>
      <c r="UER40" s="284"/>
      <c r="UES40" s="284"/>
      <c r="UET40" s="284"/>
      <c r="UEU40" s="284"/>
      <c r="UEV40" s="284"/>
      <c r="UEW40" s="284"/>
      <c r="UEX40" s="284"/>
      <c r="UEY40" s="284"/>
      <c r="UEZ40" s="284"/>
      <c r="UFA40" s="284"/>
      <c r="UFB40" s="284"/>
      <c r="UFC40" s="285"/>
      <c r="UFD40" s="283"/>
      <c r="UFE40" s="284"/>
      <c r="UFF40" s="284"/>
      <c r="UFG40" s="284"/>
      <c r="UFH40" s="284"/>
      <c r="UFI40" s="284"/>
      <c r="UFJ40" s="284"/>
      <c r="UFK40" s="284"/>
      <c r="UFL40" s="284"/>
      <c r="UFM40" s="284"/>
      <c r="UFN40" s="284"/>
      <c r="UFO40" s="284"/>
      <c r="UFP40" s="284"/>
      <c r="UFQ40" s="284"/>
      <c r="UFR40" s="285"/>
      <c r="UFS40" s="283"/>
      <c r="UFT40" s="284"/>
      <c r="UFU40" s="284"/>
      <c r="UFV40" s="284"/>
      <c r="UFW40" s="284"/>
      <c r="UFX40" s="284"/>
      <c r="UFY40" s="284"/>
      <c r="UFZ40" s="284"/>
      <c r="UGA40" s="284"/>
      <c r="UGB40" s="284"/>
      <c r="UGC40" s="284"/>
      <c r="UGD40" s="284"/>
      <c r="UGE40" s="284"/>
      <c r="UGF40" s="284"/>
      <c r="UGG40" s="285"/>
      <c r="UGH40" s="283"/>
      <c r="UGI40" s="284"/>
      <c r="UGJ40" s="284"/>
      <c r="UGK40" s="284"/>
      <c r="UGL40" s="284"/>
      <c r="UGM40" s="284"/>
      <c r="UGN40" s="284"/>
      <c r="UGO40" s="284"/>
      <c r="UGP40" s="284"/>
      <c r="UGQ40" s="284"/>
      <c r="UGR40" s="284"/>
      <c r="UGS40" s="284"/>
      <c r="UGT40" s="284"/>
      <c r="UGU40" s="284"/>
      <c r="UGV40" s="285"/>
      <c r="UGW40" s="283"/>
      <c r="UGX40" s="284"/>
      <c r="UGY40" s="284"/>
      <c r="UGZ40" s="284"/>
      <c r="UHA40" s="284"/>
      <c r="UHB40" s="284"/>
      <c r="UHC40" s="284"/>
      <c r="UHD40" s="284"/>
      <c r="UHE40" s="284"/>
      <c r="UHF40" s="284"/>
      <c r="UHG40" s="284"/>
      <c r="UHH40" s="284"/>
      <c r="UHI40" s="284"/>
      <c r="UHJ40" s="284"/>
      <c r="UHK40" s="285"/>
      <c r="UHL40" s="283"/>
      <c r="UHM40" s="284"/>
      <c r="UHN40" s="284"/>
      <c r="UHO40" s="284"/>
      <c r="UHP40" s="284"/>
      <c r="UHQ40" s="284"/>
      <c r="UHR40" s="284"/>
      <c r="UHS40" s="284"/>
      <c r="UHT40" s="284"/>
      <c r="UHU40" s="284"/>
      <c r="UHV40" s="284"/>
      <c r="UHW40" s="284"/>
      <c r="UHX40" s="284"/>
      <c r="UHY40" s="284"/>
      <c r="UHZ40" s="285"/>
      <c r="UIA40" s="283"/>
      <c r="UIB40" s="284"/>
      <c r="UIC40" s="284"/>
      <c r="UID40" s="284"/>
      <c r="UIE40" s="284"/>
      <c r="UIF40" s="284"/>
      <c r="UIG40" s="284"/>
      <c r="UIH40" s="284"/>
      <c r="UII40" s="284"/>
      <c r="UIJ40" s="284"/>
      <c r="UIK40" s="284"/>
      <c r="UIL40" s="284"/>
      <c r="UIM40" s="284"/>
      <c r="UIN40" s="284"/>
      <c r="UIO40" s="285"/>
      <c r="UIP40" s="283"/>
      <c r="UIQ40" s="284"/>
      <c r="UIR40" s="284"/>
      <c r="UIS40" s="284"/>
      <c r="UIT40" s="284"/>
      <c r="UIU40" s="284"/>
      <c r="UIV40" s="284"/>
      <c r="UIW40" s="284"/>
      <c r="UIX40" s="284"/>
      <c r="UIY40" s="284"/>
      <c r="UIZ40" s="284"/>
      <c r="UJA40" s="284"/>
      <c r="UJB40" s="284"/>
      <c r="UJC40" s="284"/>
      <c r="UJD40" s="285"/>
      <c r="UJE40" s="283"/>
      <c r="UJF40" s="284"/>
      <c r="UJG40" s="284"/>
      <c r="UJH40" s="284"/>
      <c r="UJI40" s="284"/>
      <c r="UJJ40" s="284"/>
      <c r="UJK40" s="284"/>
      <c r="UJL40" s="284"/>
      <c r="UJM40" s="284"/>
      <c r="UJN40" s="284"/>
      <c r="UJO40" s="284"/>
      <c r="UJP40" s="284"/>
      <c r="UJQ40" s="284"/>
      <c r="UJR40" s="284"/>
      <c r="UJS40" s="285"/>
      <c r="UJT40" s="283"/>
      <c r="UJU40" s="284"/>
      <c r="UJV40" s="284"/>
      <c r="UJW40" s="284"/>
      <c r="UJX40" s="284"/>
      <c r="UJY40" s="284"/>
      <c r="UJZ40" s="284"/>
      <c r="UKA40" s="284"/>
      <c r="UKB40" s="284"/>
      <c r="UKC40" s="284"/>
      <c r="UKD40" s="284"/>
      <c r="UKE40" s="284"/>
      <c r="UKF40" s="284"/>
      <c r="UKG40" s="284"/>
      <c r="UKH40" s="285"/>
      <c r="UKI40" s="283"/>
      <c r="UKJ40" s="284"/>
      <c r="UKK40" s="284"/>
      <c r="UKL40" s="284"/>
      <c r="UKM40" s="284"/>
      <c r="UKN40" s="284"/>
      <c r="UKO40" s="284"/>
      <c r="UKP40" s="284"/>
      <c r="UKQ40" s="284"/>
      <c r="UKR40" s="284"/>
      <c r="UKS40" s="284"/>
      <c r="UKT40" s="284"/>
      <c r="UKU40" s="284"/>
      <c r="UKV40" s="284"/>
      <c r="UKW40" s="285"/>
      <c r="UKX40" s="283"/>
      <c r="UKY40" s="284"/>
      <c r="UKZ40" s="284"/>
      <c r="ULA40" s="284"/>
      <c r="ULB40" s="284"/>
      <c r="ULC40" s="284"/>
      <c r="ULD40" s="284"/>
      <c r="ULE40" s="284"/>
      <c r="ULF40" s="284"/>
      <c r="ULG40" s="284"/>
      <c r="ULH40" s="284"/>
      <c r="ULI40" s="284"/>
      <c r="ULJ40" s="284"/>
      <c r="ULK40" s="284"/>
      <c r="ULL40" s="285"/>
      <c r="ULM40" s="283"/>
      <c r="ULN40" s="284"/>
      <c r="ULO40" s="284"/>
      <c r="ULP40" s="284"/>
      <c r="ULQ40" s="284"/>
      <c r="ULR40" s="284"/>
      <c r="ULS40" s="284"/>
      <c r="ULT40" s="284"/>
      <c r="ULU40" s="284"/>
      <c r="ULV40" s="284"/>
      <c r="ULW40" s="284"/>
      <c r="ULX40" s="284"/>
      <c r="ULY40" s="284"/>
      <c r="ULZ40" s="284"/>
      <c r="UMA40" s="285"/>
      <c r="UMB40" s="283"/>
      <c r="UMC40" s="284"/>
      <c r="UMD40" s="284"/>
      <c r="UME40" s="284"/>
      <c r="UMF40" s="284"/>
      <c r="UMG40" s="284"/>
      <c r="UMH40" s="284"/>
      <c r="UMI40" s="284"/>
      <c r="UMJ40" s="284"/>
      <c r="UMK40" s="284"/>
      <c r="UML40" s="284"/>
      <c r="UMM40" s="284"/>
      <c r="UMN40" s="284"/>
      <c r="UMO40" s="284"/>
      <c r="UMP40" s="285"/>
      <c r="UMQ40" s="283"/>
      <c r="UMR40" s="284"/>
      <c r="UMS40" s="284"/>
      <c r="UMT40" s="284"/>
      <c r="UMU40" s="284"/>
      <c r="UMV40" s="284"/>
      <c r="UMW40" s="284"/>
      <c r="UMX40" s="284"/>
      <c r="UMY40" s="284"/>
      <c r="UMZ40" s="284"/>
      <c r="UNA40" s="284"/>
      <c r="UNB40" s="284"/>
      <c r="UNC40" s="284"/>
      <c r="UND40" s="284"/>
      <c r="UNE40" s="285"/>
      <c r="UNF40" s="283"/>
      <c r="UNG40" s="284"/>
      <c r="UNH40" s="284"/>
      <c r="UNI40" s="284"/>
      <c r="UNJ40" s="284"/>
      <c r="UNK40" s="284"/>
      <c r="UNL40" s="284"/>
      <c r="UNM40" s="284"/>
      <c r="UNN40" s="284"/>
      <c r="UNO40" s="284"/>
      <c r="UNP40" s="284"/>
      <c r="UNQ40" s="284"/>
      <c r="UNR40" s="284"/>
      <c r="UNS40" s="284"/>
      <c r="UNT40" s="285"/>
      <c r="UNU40" s="283"/>
      <c r="UNV40" s="284"/>
      <c r="UNW40" s="284"/>
      <c r="UNX40" s="284"/>
      <c r="UNY40" s="284"/>
      <c r="UNZ40" s="284"/>
      <c r="UOA40" s="284"/>
      <c r="UOB40" s="284"/>
      <c r="UOC40" s="284"/>
      <c r="UOD40" s="284"/>
      <c r="UOE40" s="284"/>
      <c r="UOF40" s="284"/>
      <c r="UOG40" s="284"/>
      <c r="UOH40" s="284"/>
      <c r="UOI40" s="285"/>
      <c r="UOJ40" s="283"/>
      <c r="UOK40" s="284"/>
      <c r="UOL40" s="284"/>
      <c r="UOM40" s="284"/>
      <c r="UON40" s="284"/>
      <c r="UOO40" s="284"/>
      <c r="UOP40" s="284"/>
      <c r="UOQ40" s="284"/>
      <c r="UOR40" s="284"/>
      <c r="UOS40" s="284"/>
      <c r="UOT40" s="284"/>
      <c r="UOU40" s="284"/>
      <c r="UOV40" s="284"/>
      <c r="UOW40" s="284"/>
      <c r="UOX40" s="285"/>
      <c r="UOY40" s="283"/>
      <c r="UOZ40" s="284"/>
      <c r="UPA40" s="284"/>
      <c r="UPB40" s="284"/>
      <c r="UPC40" s="284"/>
      <c r="UPD40" s="284"/>
      <c r="UPE40" s="284"/>
      <c r="UPF40" s="284"/>
      <c r="UPG40" s="284"/>
      <c r="UPH40" s="284"/>
      <c r="UPI40" s="284"/>
      <c r="UPJ40" s="284"/>
      <c r="UPK40" s="284"/>
      <c r="UPL40" s="284"/>
      <c r="UPM40" s="285"/>
      <c r="UPN40" s="283"/>
      <c r="UPO40" s="284"/>
      <c r="UPP40" s="284"/>
      <c r="UPQ40" s="284"/>
      <c r="UPR40" s="284"/>
      <c r="UPS40" s="284"/>
      <c r="UPT40" s="284"/>
      <c r="UPU40" s="284"/>
      <c r="UPV40" s="284"/>
      <c r="UPW40" s="284"/>
      <c r="UPX40" s="284"/>
      <c r="UPY40" s="284"/>
      <c r="UPZ40" s="284"/>
      <c r="UQA40" s="284"/>
      <c r="UQB40" s="285"/>
      <c r="UQC40" s="283"/>
      <c r="UQD40" s="284"/>
      <c r="UQE40" s="284"/>
      <c r="UQF40" s="284"/>
      <c r="UQG40" s="284"/>
      <c r="UQH40" s="284"/>
      <c r="UQI40" s="284"/>
      <c r="UQJ40" s="284"/>
      <c r="UQK40" s="284"/>
      <c r="UQL40" s="284"/>
      <c r="UQM40" s="284"/>
      <c r="UQN40" s="284"/>
      <c r="UQO40" s="284"/>
      <c r="UQP40" s="284"/>
      <c r="UQQ40" s="285"/>
      <c r="UQR40" s="283"/>
      <c r="UQS40" s="284"/>
      <c r="UQT40" s="284"/>
      <c r="UQU40" s="284"/>
      <c r="UQV40" s="284"/>
      <c r="UQW40" s="284"/>
      <c r="UQX40" s="284"/>
      <c r="UQY40" s="284"/>
      <c r="UQZ40" s="284"/>
      <c r="URA40" s="284"/>
      <c r="URB40" s="284"/>
      <c r="URC40" s="284"/>
      <c r="URD40" s="284"/>
      <c r="URE40" s="284"/>
      <c r="URF40" s="285"/>
      <c r="URG40" s="283"/>
      <c r="URH40" s="284"/>
      <c r="URI40" s="284"/>
      <c r="URJ40" s="284"/>
      <c r="URK40" s="284"/>
      <c r="URL40" s="284"/>
      <c r="URM40" s="284"/>
      <c r="URN40" s="284"/>
      <c r="URO40" s="284"/>
      <c r="URP40" s="284"/>
      <c r="URQ40" s="284"/>
      <c r="URR40" s="284"/>
      <c r="URS40" s="284"/>
      <c r="URT40" s="284"/>
      <c r="URU40" s="285"/>
      <c r="URV40" s="283"/>
      <c r="URW40" s="284"/>
      <c r="URX40" s="284"/>
      <c r="URY40" s="284"/>
      <c r="URZ40" s="284"/>
      <c r="USA40" s="284"/>
      <c r="USB40" s="284"/>
      <c r="USC40" s="284"/>
      <c r="USD40" s="284"/>
      <c r="USE40" s="284"/>
      <c r="USF40" s="284"/>
      <c r="USG40" s="284"/>
      <c r="USH40" s="284"/>
      <c r="USI40" s="284"/>
      <c r="USJ40" s="285"/>
      <c r="USK40" s="283"/>
      <c r="USL40" s="284"/>
      <c r="USM40" s="284"/>
      <c r="USN40" s="284"/>
      <c r="USO40" s="284"/>
      <c r="USP40" s="284"/>
      <c r="USQ40" s="284"/>
      <c r="USR40" s="284"/>
      <c r="USS40" s="284"/>
      <c r="UST40" s="284"/>
      <c r="USU40" s="284"/>
      <c r="USV40" s="284"/>
      <c r="USW40" s="284"/>
      <c r="USX40" s="284"/>
      <c r="USY40" s="285"/>
      <c r="USZ40" s="283"/>
      <c r="UTA40" s="284"/>
      <c r="UTB40" s="284"/>
      <c r="UTC40" s="284"/>
      <c r="UTD40" s="284"/>
      <c r="UTE40" s="284"/>
      <c r="UTF40" s="284"/>
      <c r="UTG40" s="284"/>
      <c r="UTH40" s="284"/>
      <c r="UTI40" s="284"/>
      <c r="UTJ40" s="284"/>
      <c r="UTK40" s="284"/>
      <c r="UTL40" s="284"/>
      <c r="UTM40" s="284"/>
      <c r="UTN40" s="285"/>
      <c r="UTO40" s="283"/>
      <c r="UTP40" s="284"/>
      <c r="UTQ40" s="284"/>
      <c r="UTR40" s="284"/>
      <c r="UTS40" s="284"/>
      <c r="UTT40" s="284"/>
      <c r="UTU40" s="284"/>
      <c r="UTV40" s="284"/>
      <c r="UTW40" s="284"/>
      <c r="UTX40" s="284"/>
      <c r="UTY40" s="284"/>
      <c r="UTZ40" s="284"/>
      <c r="UUA40" s="284"/>
      <c r="UUB40" s="284"/>
      <c r="UUC40" s="285"/>
      <c r="UUD40" s="283"/>
      <c r="UUE40" s="284"/>
      <c r="UUF40" s="284"/>
      <c r="UUG40" s="284"/>
      <c r="UUH40" s="284"/>
      <c r="UUI40" s="284"/>
      <c r="UUJ40" s="284"/>
      <c r="UUK40" s="284"/>
      <c r="UUL40" s="284"/>
      <c r="UUM40" s="284"/>
      <c r="UUN40" s="284"/>
      <c r="UUO40" s="284"/>
      <c r="UUP40" s="284"/>
      <c r="UUQ40" s="284"/>
      <c r="UUR40" s="285"/>
      <c r="UUS40" s="283"/>
      <c r="UUT40" s="284"/>
      <c r="UUU40" s="284"/>
      <c r="UUV40" s="284"/>
      <c r="UUW40" s="284"/>
      <c r="UUX40" s="284"/>
      <c r="UUY40" s="284"/>
      <c r="UUZ40" s="284"/>
      <c r="UVA40" s="284"/>
      <c r="UVB40" s="284"/>
      <c r="UVC40" s="284"/>
      <c r="UVD40" s="284"/>
      <c r="UVE40" s="284"/>
      <c r="UVF40" s="284"/>
      <c r="UVG40" s="285"/>
      <c r="UVH40" s="283"/>
      <c r="UVI40" s="284"/>
      <c r="UVJ40" s="284"/>
      <c r="UVK40" s="284"/>
      <c r="UVL40" s="284"/>
      <c r="UVM40" s="284"/>
      <c r="UVN40" s="284"/>
      <c r="UVO40" s="284"/>
      <c r="UVP40" s="284"/>
      <c r="UVQ40" s="284"/>
      <c r="UVR40" s="284"/>
      <c r="UVS40" s="284"/>
      <c r="UVT40" s="284"/>
      <c r="UVU40" s="284"/>
      <c r="UVV40" s="285"/>
      <c r="UVW40" s="283"/>
      <c r="UVX40" s="284"/>
      <c r="UVY40" s="284"/>
      <c r="UVZ40" s="284"/>
      <c r="UWA40" s="284"/>
      <c r="UWB40" s="284"/>
      <c r="UWC40" s="284"/>
      <c r="UWD40" s="284"/>
      <c r="UWE40" s="284"/>
      <c r="UWF40" s="284"/>
      <c r="UWG40" s="284"/>
      <c r="UWH40" s="284"/>
      <c r="UWI40" s="284"/>
      <c r="UWJ40" s="284"/>
      <c r="UWK40" s="285"/>
      <c r="UWL40" s="283"/>
      <c r="UWM40" s="284"/>
      <c r="UWN40" s="284"/>
      <c r="UWO40" s="284"/>
      <c r="UWP40" s="284"/>
      <c r="UWQ40" s="284"/>
      <c r="UWR40" s="284"/>
      <c r="UWS40" s="284"/>
      <c r="UWT40" s="284"/>
      <c r="UWU40" s="284"/>
      <c r="UWV40" s="284"/>
      <c r="UWW40" s="284"/>
      <c r="UWX40" s="284"/>
      <c r="UWY40" s="284"/>
      <c r="UWZ40" s="285"/>
      <c r="UXA40" s="283"/>
      <c r="UXB40" s="284"/>
      <c r="UXC40" s="284"/>
      <c r="UXD40" s="284"/>
      <c r="UXE40" s="284"/>
      <c r="UXF40" s="284"/>
      <c r="UXG40" s="284"/>
      <c r="UXH40" s="284"/>
      <c r="UXI40" s="284"/>
      <c r="UXJ40" s="284"/>
      <c r="UXK40" s="284"/>
      <c r="UXL40" s="284"/>
      <c r="UXM40" s="284"/>
      <c r="UXN40" s="284"/>
      <c r="UXO40" s="285"/>
      <c r="UXP40" s="283"/>
      <c r="UXQ40" s="284"/>
      <c r="UXR40" s="284"/>
      <c r="UXS40" s="284"/>
      <c r="UXT40" s="284"/>
      <c r="UXU40" s="284"/>
      <c r="UXV40" s="284"/>
      <c r="UXW40" s="284"/>
      <c r="UXX40" s="284"/>
      <c r="UXY40" s="284"/>
      <c r="UXZ40" s="284"/>
      <c r="UYA40" s="284"/>
      <c r="UYB40" s="284"/>
      <c r="UYC40" s="284"/>
      <c r="UYD40" s="285"/>
      <c r="UYE40" s="283"/>
      <c r="UYF40" s="284"/>
      <c r="UYG40" s="284"/>
      <c r="UYH40" s="284"/>
      <c r="UYI40" s="284"/>
      <c r="UYJ40" s="284"/>
      <c r="UYK40" s="284"/>
      <c r="UYL40" s="284"/>
      <c r="UYM40" s="284"/>
      <c r="UYN40" s="284"/>
      <c r="UYO40" s="284"/>
      <c r="UYP40" s="284"/>
      <c r="UYQ40" s="284"/>
      <c r="UYR40" s="284"/>
      <c r="UYS40" s="285"/>
      <c r="UYT40" s="283"/>
      <c r="UYU40" s="284"/>
      <c r="UYV40" s="284"/>
      <c r="UYW40" s="284"/>
      <c r="UYX40" s="284"/>
      <c r="UYY40" s="284"/>
      <c r="UYZ40" s="284"/>
      <c r="UZA40" s="284"/>
      <c r="UZB40" s="284"/>
      <c r="UZC40" s="284"/>
      <c r="UZD40" s="284"/>
      <c r="UZE40" s="284"/>
      <c r="UZF40" s="284"/>
      <c r="UZG40" s="284"/>
      <c r="UZH40" s="285"/>
      <c r="UZI40" s="283"/>
      <c r="UZJ40" s="284"/>
      <c r="UZK40" s="284"/>
      <c r="UZL40" s="284"/>
      <c r="UZM40" s="284"/>
      <c r="UZN40" s="284"/>
      <c r="UZO40" s="284"/>
      <c r="UZP40" s="284"/>
      <c r="UZQ40" s="284"/>
      <c r="UZR40" s="284"/>
      <c r="UZS40" s="284"/>
      <c r="UZT40" s="284"/>
      <c r="UZU40" s="284"/>
      <c r="UZV40" s="284"/>
      <c r="UZW40" s="285"/>
      <c r="UZX40" s="283"/>
      <c r="UZY40" s="284"/>
      <c r="UZZ40" s="284"/>
      <c r="VAA40" s="284"/>
      <c r="VAB40" s="284"/>
      <c r="VAC40" s="284"/>
      <c r="VAD40" s="284"/>
      <c r="VAE40" s="284"/>
      <c r="VAF40" s="284"/>
      <c r="VAG40" s="284"/>
      <c r="VAH40" s="284"/>
      <c r="VAI40" s="284"/>
      <c r="VAJ40" s="284"/>
      <c r="VAK40" s="284"/>
      <c r="VAL40" s="285"/>
      <c r="VAM40" s="283"/>
      <c r="VAN40" s="284"/>
      <c r="VAO40" s="284"/>
      <c r="VAP40" s="284"/>
      <c r="VAQ40" s="284"/>
      <c r="VAR40" s="284"/>
      <c r="VAS40" s="284"/>
      <c r="VAT40" s="284"/>
      <c r="VAU40" s="284"/>
      <c r="VAV40" s="284"/>
      <c r="VAW40" s="284"/>
      <c r="VAX40" s="284"/>
      <c r="VAY40" s="284"/>
      <c r="VAZ40" s="284"/>
      <c r="VBA40" s="285"/>
      <c r="VBB40" s="283"/>
      <c r="VBC40" s="284"/>
      <c r="VBD40" s="284"/>
      <c r="VBE40" s="284"/>
      <c r="VBF40" s="284"/>
      <c r="VBG40" s="284"/>
      <c r="VBH40" s="284"/>
      <c r="VBI40" s="284"/>
      <c r="VBJ40" s="284"/>
      <c r="VBK40" s="284"/>
      <c r="VBL40" s="284"/>
      <c r="VBM40" s="284"/>
      <c r="VBN40" s="284"/>
      <c r="VBO40" s="284"/>
      <c r="VBP40" s="285"/>
      <c r="VBQ40" s="283"/>
      <c r="VBR40" s="284"/>
      <c r="VBS40" s="284"/>
      <c r="VBT40" s="284"/>
      <c r="VBU40" s="284"/>
      <c r="VBV40" s="284"/>
      <c r="VBW40" s="284"/>
      <c r="VBX40" s="284"/>
      <c r="VBY40" s="284"/>
      <c r="VBZ40" s="284"/>
      <c r="VCA40" s="284"/>
      <c r="VCB40" s="284"/>
      <c r="VCC40" s="284"/>
      <c r="VCD40" s="284"/>
      <c r="VCE40" s="285"/>
      <c r="VCF40" s="283"/>
      <c r="VCG40" s="284"/>
      <c r="VCH40" s="284"/>
      <c r="VCI40" s="284"/>
      <c r="VCJ40" s="284"/>
      <c r="VCK40" s="284"/>
      <c r="VCL40" s="284"/>
      <c r="VCM40" s="284"/>
      <c r="VCN40" s="284"/>
      <c r="VCO40" s="284"/>
      <c r="VCP40" s="284"/>
      <c r="VCQ40" s="284"/>
      <c r="VCR40" s="284"/>
      <c r="VCS40" s="284"/>
      <c r="VCT40" s="285"/>
      <c r="VCU40" s="283"/>
      <c r="VCV40" s="284"/>
      <c r="VCW40" s="284"/>
      <c r="VCX40" s="284"/>
      <c r="VCY40" s="284"/>
      <c r="VCZ40" s="284"/>
      <c r="VDA40" s="284"/>
      <c r="VDB40" s="284"/>
      <c r="VDC40" s="284"/>
      <c r="VDD40" s="284"/>
      <c r="VDE40" s="284"/>
      <c r="VDF40" s="284"/>
      <c r="VDG40" s="284"/>
      <c r="VDH40" s="284"/>
      <c r="VDI40" s="285"/>
      <c r="VDJ40" s="283"/>
      <c r="VDK40" s="284"/>
      <c r="VDL40" s="284"/>
      <c r="VDM40" s="284"/>
      <c r="VDN40" s="284"/>
      <c r="VDO40" s="284"/>
      <c r="VDP40" s="284"/>
      <c r="VDQ40" s="284"/>
      <c r="VDR40" s="284"/>
      <c r="VDS40" s="284"/>
      <c r="VDT40" s="284"/>
      <c r="VDU40" s="284"/>
      <c r="VDV40" s="284"/>
      <c r="VDW40" s="284"/>
      <c r="VDX40" s="285"/>
      <c r="VDY40" s="283"/>
      <c r="VDZ40" s="284"/>
      <c r="VEA40" s="284"/>
      <c r="VEB40" s="284"/>
      <c r="VEC40" s="284"/>
      <c r="VED40" s="284"/>
      <c r="VEE40" s="284"/>
      <c r="VEF40" s="284"/>
      <c r="VEG40" s="284"/>
      <c r="VEH40" s="284"/>
      <c r="VEI40" s="284"/>
      <c r="VEJ40" s="284"/>
      <c r="VEK40" s="284"/>
      <c r="VEL40" s="284"/>
      <c r="VEM40" s="285"/>
      <c r="VEN40" s="283"/>
      <c r="VEO40" s="284"/>
      <c r="VEP40" s="284"/>
      <c r="VEQ40" s="284"/>
      <c r="VER40" s="284"/>
      <c r="VES40" s="284"/>
      <c r="VET40" s="284"/>
      <c r="VEU40" s="284"/>
      <c r="VEV40" s="284"/>
      <c r="VEW40" s="284"/>
      <c r="VEX40" s="284"/>
      <c r="VEY40" s="284"/>
      <c r="VEZ40" s="284"/>
      <c r="VFA40" s="284"/>
      <c r="VFB40" s="285"/>
      <c r="VFC40" s="283"/>
      <c r="VFD40" s="284"/>
      <c r="VFE40" s="284"/>
      <c r="VFF40" s="284"/>
      <c r="VFG40" s="284"/>
      <c r="VFH40" s="284"/>
      <c r="VFI40" s="284"/>
      <c r="VFJ40" s="284"/>
      <c r="VFK40" s="284"/>
      <c r="VFL40" s="284"/>
      <c r="VFM40" s="284"/>
      <c r="VFN40" s="284"/>
      <c r="VFO40" s="284"/>
      <c r="VFP40" s="284"/>
      <c r="VFQ40" s="285"/>
      <c r="VFR40" s="283"/>
      <c r="VFS40" s="284"/>
      <c r="VFT40" s="284"/>
      <c r="VFU40" s="284"/>
      <c r="VFV40" s="284"/>
      <c r="VFW40" s="284"/>
      <c r="VFX40" s="284"/>
      <c r="VFY40" s="284"/>
      <c r="VFZ40" s="284"/>
      <c r="VGA40" s="284"/>
      <c r="VGB40" s="284"/>
      <c r="VGC40" s="284"/>
      <c r="VGD40" s="284"/>
      <c r="VGE40" s="284"/>
      <c r="VGF40" s="285"/>
      <c r="VGG40" s="283"/>
      <c r="VGH40" s="284"/>
      <c r="VGI40" s="284"/>
      <c r="VGJ40" s="284"/>
      <c r="VGK40" s="284"/>
      <c r="VGL40" s="284"/>
      <c r="VGM40" s="284"/>
      <c r="VGN40" s="284"/>
      <c r="VGO40" s="284"/>
      <c r="VGP40" s="284"/>
      <c r="VGQ40" s="284"/>
      <c r="VGR40" s="284"/>
      <c r="VGS40" s="284"/>
      <c r="VGT40" s="284"/>
      <c r="VGU40" s="285"/>
      <c r="VGV40" s="283"/>
      <c r="VGW40" s="284"/>
      <c r="VGX40" s="284"/>
      <c r="VGY40" s="284"/>
      <c r="VGZ40" s="284"/>
      <c r="VHA40" s="284"/>
      <c r="VHB40" s="284"/>
      <c r="VHC40" s="284"/>
      <c r="VHD40" s="284"/>
      <c r="VHE40" s="284"/>
      <c r="VHF40" s="284"/>
      <c r="VHG40" s="284"/>
      <c r="VHH40" s="284"/>
      <c r="VHI40" s="284"/>
      <c r="VHJ40" s="285"/>
      <c r="VHK40" s="283"/>
      <c r="VHL40" s="284"/>
      <c r="VHM40" s="284"/>
      <c r="VHN40" s="284"/>
      <c r="VHO40" s="284"/>
      <c r="VHP40" s="284"/>
      <c r="VHQ40" s="284"/>
      <c r="VHR40" s="284"/>
      <c r="VHS40" s="284"/>
      <c r="VHT40" s="284"/>
      <c r="VHU40" s="284"/>
      <c r="VHV40" s="284"/>
      <c r="VHW40" s="284"/>
      <c r="VHX40" s="284"/>
      <c r="VHY40" s="285"/>
      <c r="VHZ40" s="283"/>
      <c r="VIA40" s="284"/>
      <c r="VIB40" s="284"/>
      <c r="VIC40" s="284"/>
      <c r="VID40" s="284"/>
      <c r="VIE40" s="284"/>
      <c r="VIF40" s="284"/>
      <c r="VIG40" s="284"/>
      <c r="VIH40" s="284"/>
      <c r="VII40" s="284"/>
      <c r="VIJ40" s="284"/>
      <c r="VIK40" s="284"/>
      <c r="VIL40" s="284"/>
      <c r="VIM40" s="284"/>
      <c r="VIN40" s="285"/>
      <c r="VIO40" s="283"/>
      <c r="VIP40" s="284"/>
      <c r="VIQ40" s="284"/>
      <c r="VIR40" s="284"/>
      <c r="VIS40" s="284"/>
      <c r="VIT40" s="284"/>
      <c r="VIU40" s="284"/>
      <c r="VIV40" s="284"/>
      <c r="VIW40" s="284"/>
      <c r="VIX40" s="284"/>
      <c r="VIY40" s="284"/>
      <c r="VIZ40" s="284"/>
      <c r="VJA40" s="284"/>
      <c r="VJB40" s="284"/>
      <c r="VJC40" s="285"/>
      <c r="VJD40" s="283"/>
      <c r="VJE40" s="284"/>
      <c r="VJF40" s="284"/>
      <c r="VJG40" s="284"/>
      <c r="VJH40" s="284"/>
      <c r="VJI40" s="284"/>
      <c r="VJJ40" s="284"/>
      <c r="VJK40" s="284"/>
      <c r="VJL40" s="284"/>
      <c r="VJM40" s="284"/>
      <c r="VJN40" s="284"/>
      <c r="VJO40" s="284"/>
      <c r="VJP40" s="284"/>
      <c r="VJQ40" s="284"/>
      <c r="VJR40" s="285"/>
      <c r="VJS40" s="283"/>
      <c r="VJT40" s="284"/>
      <c r="VJU40" s="284"/>
      <c r="VJV40" s="284"/>
      <c r="VJW40" s="284"/>
      <c r="VJX40" s="284"/>
      <c r="VJY40" s="284"/>
      <c r="VJZ40" s="284"/>
      <c r="VKA40" s="284"/>
      <c r="VKB40" s="284"/>
      <c r="VKC40" s="284"/>
      <c r="VKD40" s="284"/>
      <c r="VKE40" s="284"/>
      <c r="VKF40" s="284"/>
      <c r="VKG40" s="285"/>
      <c r="VKH40" s="283"/>
      <c r="VKI40" s="284"/>
      <c r="VKJ40" s="284"/>
      <c r="VKK40" s="284"/>
      <c r="VKL40" s="284"/>
      <c r="VKM40" s="284"/>
      <c r="VKN40" s="284"/>
      <c r="VKO40" s="284"/>
      <c r="VKP40" s="284"/>
      <c r="VKQ40" s="284"/>
      <c r="VKR40" s="284"/>
      <c r="VKS40" s="284"/>
      <c r="VKT40" s="284"/>
      <c r="VKU40" s="284"/>
      <c r="VKV40" s="285"/>
      <c r="VKW40" s="283"/>
      <c r="VKX40" s="284"/>
      <c r="VKY40" s="284"/>
      <c r="VKZ40" s="284"/>
      <c r="VLA40" s="284"/>
      <c r="VLB40" s="284"/>
      <c r="VLC40" s="284"/>
      <c r="VLD40" s="284"/>
      <c r="VLE40" s="284"/>
      <c r="VLF40" s="284"/>
      <c r="VLG40" s="284"/>
      <c r="VLH40" s="284"/>
      <c r="VLI40" s="284"/>
      <c r="VLJ40" s="284"/>
      <c r="VLK40" s="285"/>
      <c r="VLL40" s="283"/>
      <c r="VLM40" s="284"/>
      <c r="VLN40" s="284"/>
      <c r="VLO40" s="284"/>
      <c r="VLP40" s="284"/>
      <c r="VLQ40" s="284"/>
      <c r="VLR40" s="284"/>
      <c r="VLS40" s="284"/>
      <c r="VLT40" s="284"/>
      <c r="VLU40" s="284"/>
      <c r="VLV40" s="284"/>
      <c r="VLW40" s="284"/>
      <c r="VLX40" s="284"/>
      <c r="VLY40" s="284"/>
      <c r="VLZ40" s="285"/>
      <c r="VMA40" s="283"/>
      <c r="VMB40" s="284"/>
      <c r="VMC40" s="284"/>
      <c r="VMD40" s="284"/>
      <c r="VME40" s="284"/>
      <c r="VMF40" s="284"/>
      <c r="VMG40" s="284"/>
      <c r="VMH40" s="284"/>
      <c r="VMI40" s="284"/>
      <c r="VMJ40" s="284"/>
      <c r="VMK40" s="284"/>
      <c r="VML40" s="284"/>
      <c r="VMM40" s="284"/>
      <c r="VMN40" s="284"/>
      <c r="VMO40" s="285"/>
      <c r="VMP40" s="283"/>
      <c r="VMQ40" s="284"/>
      <c r="VMR40" s="284"/>
      <c r="VMS40" s="284"/>
      <c r="VMT40" s="284"/>
      <c r="VMU40" s="284"/>
      <c r="VMV40" s="284"/>
      <c r="VMW40" s="284"/>
      <c r="VMX40" s="284"/>
      <c r="VMY40" s="284"/>
      <c r="VMZ40" s="284"/>
      <c r="VNA40" s="284"/>
      <c r="VNB40" s="284"/>
      <c r="VNC40" s="284"/>
      <c r="VND40" s="285"/>
      <c r="VNE40" s="283"/>
      <c r="VNF40" s="284"/>
      <c r="VNG40" s="284"/>
      <c r="VNH40" s="284"/>
      <c r="VNI40" s="284"/>
      <c r="VNJ40" s="284"/>
      <c r="VNK40" s="284"/>
      <c r="VNL40" s="284"/>
      <c r="VNM40" s="284"/>
      <c r="VNN40" s="284"/>
      <c r="VNO40" s="284"/>
      <c r="VNP40" s="284"/>
      <c r="VNQ40" s="284"/>
      <c r="VNR40" s="284"/>
      <c r="VNS40" s="285"/>
      <c r="VNT40" s="283"/>
      <c r="VNU40" s="284"/>
      <c r="VNV40" s="284"/>
      <c r="VNW40" s="284"/>
      <c r="VNX40" s="284"/>
      <c r="VNY40" s="284"/>
      <c r="VNZ40" s="284"/>
      <c r="VOA40" s="284"/>
      <c r="VOB40" s="284"/>
      <c r="VOC40" s="284"/>
      <c r="VOD40" s="284"/>
      <c r="VOE40" s="284"/>
      <c r="VOF40" s="284"/>
      <c r="VOG40" s="284"/>
      <c r="VOH40" s="285"/>
      <c r="VOI40" s="283"/>
      <c r="VOJ40" s="284"/>
      <c r="VOK40" s="284"/>
      <c r="VOL40" s="284"/>
      <c r="VOM40" s="284"/>
      <c r="VON40" s="284"/>
      <c r="VOO40" s="284"/>
      <c r="VOP40" s="284"/>
      <c r="VOQ40" s="284"/>
      <c r="VOR40" s="284"/>
      <c r="VOS40" s="284"/>
      <c r="VOT40" s="284"/>
      <c r="VOU40" s="284"/>
      <c r="VOV40" s="284"/>
      <c r="VOW40" s="285"/>
      <c r="VOX40" s="283"/>
      <c r="VOY40" s="284"/>
      <c r="VOZ40" s="284"/>
      <c r="VPA40" s="284"/>
      <c r="VPB40" s="284"/>
      <c r="VPC40" s="284"/>
      <c r="VPD40" s="284"/>
      <c r="VPE40" s="284"/>
      <c r="VPF40" s="284"/>
      <c r="VPG40" s="284"/>
      <c r="VPH40" s="284"/>
      <c r="VPI40" s="284"/>
      <c r="VPJ40" s="284"/>
      <c r="VPK40" s="284"/>
      <c r="VPL40" s="285"/>
      <c r="VPM40" s="283"/>
      <c r="VPN40" s="284"/>
      <c r="VPO40" s="284"/>
      <c r="VPP40" s="284"/>
      <c r="VPQ40" s="284"/>
      <c r="VPR40" s="284"/>
      <c r="VPS40" s="284"/>
      <c r="VPT40" s="284"/>
      <c r="VPU40" s="284"/>
      <c r="VPV40" s="284"/>
      <c r="VPW40" s="284"/>
      <c r="VPX40" s="284"/>
      <c r="VPY40" s="284"/>
      <c r="VPZ40" s="284"/>
      <c r="VQA40" s="285"/>
      <c r="VQB40" s="283"/>
      <c r="VQC40" s="284"/>
      <c r="VQD40" s="284"/>
      <c r="VQE40" s="284"/>
      <c r="VQF40" s="284"/>
      <c r="VQG40" s="284"/>
      <c r="VQH40" s="284"/>
      <c r="VQI40" s="284"/>
      <c r="VQJ40" s="284"/>
      <c r="VQK40" s="284"/>
      <c r="VQL40" s="284"/>
      <c r="VQM40" s="284"/>
      <c r="VQN40" s="284"/>
      <c r="VQO40" s="284"/>
      <c r="VQP40" s="285"/>
      <c r="VQQ40" s="283"/>
      <c r="VQR40" s="284"/>
      <c r="VQS40" s="284"/>
      <c r="VQT40" s="284"/>
      <c r="VQU40" s="284"/>
      <c r="VQV40" s="284"/>
      <c r="VQW40" s="284"/>
      <c r="VQX40" s="284"/>
      <c r="VQY40" s="284"/>
      <c r="VQZ40" s="284"/>
      <c r="VRA40" s="284"/>
      <c r="VRB40" s="284"/>
      <c r="VRC40" s="284"/>
      <c r="VRD40" s="284"/>
      <c r="VRE40" s="285"/>
      <c r="VRF40" s="283"/>
      <c r="VRG40" s="284"/>
      <c r="VRH40" s="284"/>
      <c r="VRI40" s="284"/>
      <c r="VRJ40" s="284"/>
      <c r="VRK40" s="284"/>
      <c r="VRL40" s="284"/>
      <c r="VRM40" s="284"/>
      <c r="VRN40" s="284"/>
      <c r="VRO40" s="284"/>
      <c r="VRP40" s="284"/>
      <c r="VRQ40" s="284"/>
      <c r="VRR40" s="284"/>
      <c r="VRS40" s="284"/>
      <c r="VRT40" s="285"/>
      <c r="VRU40" s="283"/>
      <c r="VRV40" s="284"/>
      <c r="VRW40" s="284"/>
      <c r="VRX40" s="284"/>
      <c r="VRY40" s="284"/>
      <c r="VRZ40" s="284"/>
      <c r="VSA40" s="284"/>
      <c r="VSB40" s="284"/>
      <c r="VSC40" s="284"/>
      <c r="VSD40" s="284"/>
      <c r="VSE40" s="284"/>
      <c r="VSF40" s="284"/>
      <c r="VSG40" s="284"/>
      <c r="VSH40" s="284"/>
      <c r="VSI40" s="285"/>
      <c r="VSJ40" s="283"/>
      <c r="VSK40" s="284"/>
      <c r="VSL40" s="284"/>
      <c r="VSM40" s="284"/>
      <c r="VSN40" s="284"/>
      <c r="VSO40" s="284"/>
      <c r="VSP40" s="284"/>
      <c r="VSQ40" s="284"/>
      <c r="VSR40" s="284"/>
      <c r="VSS40" s="284"/>
      <c r="VST40" s="284"/>
      <c r="VSU40" s="284"/>
      <c r="VSV40" s="284"/>
      <c r="VSW40" s="284"/>
      <c r="VSX40" s="285"/>
      <c r="VSY40" s="283"/>
      <c r="VSZ40" s="284"/>
      <c r="VTA40" s="284"/>
      <c r="VTB40" s="284"/>
      <c r="VTC40" s="284"/>
      <c r="VTD40" s="284"/>
      <c r="VTE40" s="284"/>
      <c r="VTF40" s="284"/>
      <c r="VTG40" s="284"/>
      <c r="VTH40" s="284"/>
      <c r="VTI40" s="284"/>
      <c r="VTJ40" s="284"/>
      <c r="VTK40" s="284"/>
      <c r="VTL40" s="284"/>
      <c r="VTM40" s="285"/>
      <c r="VTN40" s="283"/>
      <c r="VTO40" s="284"/>
      <c r="VTP40" s="284"/>
      <c r="VTQ40" s="284"/>
      <c r="VTR40" s="284"/>
      <c r="VTS40" s="284"/>
      <c r="VTT40" s="284"/>
      <c r="VTU40" s="284"/>
      <c r="VTV40" s="284"/>
      <c r="VTW40" s="284"/>
      <c r="VTX40" s="284"/>
      <c r="VTY40" s="284"/>
      <c r="VTZ40" s="284"/>
      <c r="VUA40" s="284"/>
      <c r="VUB40" s="285"/>
      <c r="VUC40" s="283"/>
      <c r="VUD40" s="284"/>
      <c r="VUE40" s="284"/>
      <c r="VUF40" s="284"/>
      <c r="VUG40" s="284"/>
      <c r="VUH40" s="284"/>
      <c r="VUI40" s="284"/>
      <c r="VUJ40" s="284"/>
      <c r="VUK40" s="284"/>
      <c r="VUL40" s="284"/>
      <c r="VUM40" s="284"/>
      <c r="VUN40" s="284"/>
      <c r="VUO40" s="284"/>
      <c r="VUP40" s="284"/>
      <c r="VUQ40" s="285"/>
      <c r="VUR40" s="283"/>
      <c r="VUS40" s="284"/>
      <c r="VUT40" s="284"/>
      <c r="VUU40" s="284"/>
      <c r="VUV40" s="284"/>
      <c r="VUW40" s="284"/>
      <c r="VUX40" s="284"/>
      <c r="VUY40" s="284"/>
      <c r="VUZ40" s="284"/>
      <c r="VVA40" s="284"/>
      <c r="VVB40" s="284"/>
      <c r="VVC40" s="284"/>
      <c r="VVD40" s="284"/>
      <c r="VVE40" s="284"/>
      <c r="VVF40" s="285"/>
      <c r="VVG40" s="283"/>
      <c r="VVH40" s="284"/>
      <c r="VVI40" s="284"/>
      <c r="VVJ40" s="284"/>
      <c r="VVK40" s="284"/>
      <c r="VVL40" s="284"/>
      <c r="VVM40" s="284"/>
      <c r="VVN40" s="284"/>
      <c r="VVO40" s="284"/>
      <c r="VVP40" s="284"/>
      <c r="VVQ40" s="284"/>
      <c r="VVR40" s="284"/>
      <c r="VVS40" s="284"/>
      <c r="VVT40" s="284"/>
      <c r="VVU40" s="285"/>
      <c r="VVV40" s="283"/>
      <c r="VVW40" s="284"/>
      <c r="VVX40" s="284"/>
      <c r="VVY40" s="284"/>
      <c r="VVZ40" s="284"/>
      <c r="VWA40" s="284"/>
      <c r="VWB40" s="284"/>
      <c r="VWC40" s="284"/>
      <c r="VWD40" s="284"/>
      <c r="VWE40" s="284"/>
      <c r="VWF40" s="284"/>
      <c r="VWG40" s="284"/>
      <c r="VWH40" s="284"/>
      <c r="VWI40" s="284"/>
      <c r="VWJ40" s="285"/>
      <c r="VWK40" s="283"/>
      <c r="VWL40" s="284"/>
      <c r="VWM40" s="284"/>
      <c r="VWN40" s="284"/>
      <c r="VWO40" s="284"/>
      <c r="VWP40" s="284"/>
      <c r="VWQ40" s="284"/>
      <c r="VWR40" s="284"/>
      <c r="VWS40" s="284"/>
      <c r="VWT40" s="284"/>
      <c r="VWU40" s="284"/>
      <c r="VWV40" s="284"/>
      <c r="VWW40" s="284"/>
      <c r="VWX40" s="284"/>
      <c r="VWY40" s="285"/>
      <c r="VWZ40" s="283"/>
      <c r="VXA40" s="284"/>
      <c r="VXB40" s="284"/>
      <c r="VXC40" s="284"/>
      <c r="VXD40" s="284"/>
      <c r="VXE40" s="284"/>
      <c r="VXF40" s="284"/>
      <c r="VXG40" s="284"/>
      <c r="VXH40" s="284"/>
      <c r="VXI40" s="284"/>
      <c r="VXJ40" s="284"/>
      <c r="VXK40" s="284"/>
      <c r="VXL40" s="284"/>
      <c r="VXM40" s="284"/>
      <c r="VXN40" s="285"/>
      <c r="VXO40" s="283"/>
      <c r="VXP40" s="284"/>
      <c r="VXQ40" s="284"/>
      <c r="VXR40" s="284"/>
      <c r="VXS40" s="284"/>
      <c r="VXT40" s="284"/>
      <c r="VXU40" s="284"/>
      <c r="VXV40" s="284"/>
      <c r="VXW40" s="284"/>
      <c r="VXX40" s="284"/>
      <c r="VXY40" s="284"/>
      <c r="VXZ40" s="284"/>
      <c r="VYA40" s="284"/>
      <c r="VYB40" s="284"/>
      <c r="VYC40" s="285"/>
      <c r="VYD40" s="283"/>
      <c r="VYE40" s="284"/>
      <c r="VYF40" s="284"/>
      <c r="VYG40" s="284"/>
      <c r="VYH40" s="284"/>
      <c r="VYI40" s="284"/>
      <c r="VYJ40" s="284"/>
      <c r="VYK40" s="284"/>
      <c r="VYL40" s="284"/>
      <c r="VYM40" s="284"/>
      <c r="VYN40" s="284"/>
      <c r="VYO40" s="284"/>
      <c r="VYP40" s="284"/>
      <c r="VYQ40" s="284"/>
      <c r="VYR40" s="285"/>
      <c r="VYS40" s="283"/>
      <c r="VYT40" s="284"/>
      <c r="VYU40" s="284"/>
      <c r="VYV40" s="284"/>
      <c r="VYW40" s="284"/>
      <c r="VYX40" s="284"/>
      <c r="VYY40" s="284"/>
      <c r="VYZ40" s="284"/>
      <c r="VZA40" s="284"/>
      <c r="VZB40" s="284"/>
      <c r="VZC40" s="284"/>
      <c r="VZD40" s="284"/>
      <c r="VZE40" s="284"/>
      <c r="VZF40" s="284"/>
      <c r="VZG40" s="285"/>
      <c r="VZH40" s="283"/>
      <c r="VZI40" s="284"/>
      <c r="VZJ40" s="284"/>
      <c r="VZK40" s="284"/>
      <c r="VZL40" s="284"/>
      <c r="VZM40" s="284"/>
      <c r="VZN40" s="284"/>
      <c r="VZO40" s="284"/>
      <c r="VZP40" s="284"/>
      <c r="VZQ40" s="284"/>
      <c r="VZR40" s="284"/>
      <c r="VZS40" s="284"/>
      <c r="VZT40" s="284"/>
      <c r="VZU40" s="284"/>
      <c r="VZV40" s="285"/>
      <c r="VZW40" s="283"/>
      <c r="VZX40" s="284"/>
      <c r="VZY40" s="284"/>
      <c r="VZZ40" s="284"/>
      <c r="WAA40" s="284"/>
      <c r="WAB40" s="284"/>
      <c r="WAC40" s="284"/>
      <c r="WAD40" s="284"/>
      <c r="WAE40" s="284"/>
      <c r="WAF40" s="284"/>
      <c r="WAG40" s="284"/>
      <c r="WAH40" s="284"/>
      <c r="WAI40" s="284"/>
      <c r="WAJ40" s="284"/>
      <c r="WAK40" s="285"/>
      <c r="WAL40" s="283"/>
      <c r="WAM40" s="284"/>
      <c r="WAN40" s="284"/>
      <c r="WAO40" s="284"/>
      <c r="WAP40" s="284"/>
      <c r="WAQ40" s="284"/>
      <c r="WAR40" s="284"/>
      <c r="WAS40" s="284"/>
      <c r="WAT40" s="284"/>
      <c r="WAU40" s="284"/>
      <c r="WAV40" s="284"/>
      <c r="WAW40" s="284"/>
      <c r="WAX40" s="284"/>
      <c r="WAY40" s="284"/>
      <c r="WAZ40" s="285"/>
      <c r="WBA40" s="283"/>
      <c r="WBB40" s="284"/>
      <c r="WBC40" s="284"/>
      <c r="WBD40" s="284"/>
      <c r="WBE40" s="284"/>
      <c r="WBF40" s="284"/>
      <c r="WBG40" s="284"/>
      <c r="WBH40" s="284"/>
      <c r="WBI40" s="284"/>
      <c r="WBJ40" s="284"/>
      <c r="WBK40" s="284"/>
      <c r="WBL40" s="284"/>
      <c r="WBM40" s="284"/>
      <c r="WBN40" s="284"/>
      <c r="WBO40" s="285"/>
      <c r="WBP40" s="283"/>
      <c r="WBQ40" s="284"/>
      <c r="WBR40" s="284"/>
      <c r="WBS40" s="284"/>
      <c r="WBT40" s="284"/>
      <c r="WBU40" s="284"/>
      <c r="WBV40" s="284"/>
      <c r="WBW40" s="284"/>
      <c r="WBX40" s="284"/>
      <c r="WBY40" s="284"/>
      <c r="WBZ40" s="284"/>
      <c r="WCA40" s="284"/>
      <c r="WCB40" s="284"/>
      <c r="WCC40" s="284"/>
      <c r="WCD40" s="285"/>
      <c r="WCE40" s="283"/>
      <c r="WCF40" s="284"/>
      <c r="WCG40" s="284"/>
      <c r="WCH40" s="284"/>
      <c r="WCI40" s="284"/>
      <c r="WCJ40" s="284"/>
      <c r="WCK40" s="284"/>
      <c r="WCL40" s="284"/>
      <c r="WCM40" s="284"/>
      <c r="WCN40" s="284"/>
      <c r="WCO40" s="284"/>
      <c r="WCP40" s="284"/>
      <c r="WCQ40" s="284"/>
      <c r="WCR40" s="284"/>
      <c r="WCS40" s="285"/>
      <c r="WCT40" s="283"/>
      <c r="WCU40" s="284"/>
      <c r="WCV40" s="284"/>
      <c r="WCW40" s="284"/>
      <c r="WCX40" s="284"/>
      <c r="WCY40" s="284"/>
      <c r="WCZ40" s="284"/>
      <c r="WDA40" s="284"/>
      <c r="WDB40" s="284"/>
      <c r="WDC40" s="284"/>
      <c r="WDD40" s="284"/>
      <c r="WDE40" s="284"/>
      <c r="WDF40" s="284"/>
      <c r="WDG40" s="284"/>
      <c r="WDH40" s="285"/>
      <c r="WDI40" s="283"/>
      <c r="WDJ40" s="284"/>
      <c r="WDK40" s="284"/>
      <c r="WDL40" s="284"/>
      <c r="WDM40" s="284"/>
      <c r="WDN40" s="284"/>
      <c r="WDO40" s="284"/>
      <c r="WDP40" s="284"/>
      <c r="WDQ40" s="284"/>
      <c r="WDR40" s="284"/>
      <c r="WDS40" s="284"/>
      <c r="WDT40" s="284"/>
      <c r="WDU40" s="284"/>
      <c r="WDV40" s="284"/>
      <c r="WDW40" s="285"/>
      <c r="WDX40" s="283"/>
      <c r="WDY40" s="284"/>
      <c r="WDZ40" s="284"/>
      <c r="WEA40" s="284"/>
      <c r="WEB40" s="284"/>
      <c r="WEC40" s="284"/>
      <c r="WED40" s="284"/>
      <c r="WEE40" s="284"/>
      <c r="WEF40" s="284"/>
      <c r="WEG40" s="284"/>
      <c r="WEH40" s="284"/>
      <c r="WEI40" s="284"/>
      <c r="WEJ40" s="284"/>
      <c r="WEK40" s="284"/>
      <c r="WEL40" s="285"/>
      <c r="WEM40" s="283"/>
      <c r="WEN40" s="284"/>
      <c r="WEO40" s="284"/>
      <c r="WEP40" s="284"/>
      <c r="WEQ40" s="284"/>
      <c r="WER40" s="284"/>
      <c r="WES40" s="284"/>
      <c r="WET40" s="284"/>
      <c r="WEU40" s="284"/>
      <c r="WEV40" s="284"/>
      <c r="WEW40" s="284"/>
      <c r="WEX40" s="284"/>
      <c r="WEY40" s="284"/>
      <c r="WEZ40" s="284"/>
      <c r="WFA40" s="285"/>
      <c r="WFB40" s="283"/>
      <c r="WFC40" s="284"/>
      <c r="WFD40" s="284"/>
      <c r="WFE40" s="284"/>
      <c r="WFF40" s="284"/>
      <c r="WFG40" s="284"/>
      <c r="WFH40" s="284"/>
      <c r="WFI40" s="284"/>
      <c r="WFJ40" s="284"/>
      <c r="WFK40" s="284"/>
      <c r="WFL40" s="284"/>
      <c r="WFM40" s="284"/>
      <c r="WFN40" s="284"/>
      <c r="WFO40" s="284"/>
      <c r="WFP40" s="285"/>
      <c r="WFQ40" s="283"/>
      <c r="WFR40" s="284"/>
      <c r="WFS40" s="284"/>
      <c r="WFT40" s="284"/>
      <c r="WFU40" s="284"/>
      <c r="WFV40" s="284"/>
      <c r="WFW40" s="284"/>
      <c r="WFX40" s="284"/>
      <c r="WFY40" s="284"/>
      <c r="WFZ40" s="284"/>
      <c r="WGA40" s="284"/>
      <c r="WGB40" s="284"/>
      <c r="WGC40" s="284"/>
      <c r="WGD40" s="284"/>
      <c r="WGE40" s="285"/>
      <c r="WGF40" s="283"/>
      <c r="WGG40" s="284"/>
      <c r="WGH40" s="284"/>
      <c r="WGI40" s="284"/>
      <c r="WGJ40" s="284"/>
      <c r="WGK40" s="284"/>
      <c r="WGL40" s="284"/>
      <c r="WGM40" s="284"/>
      <c r="WGN40" s="284"/>
      <c r="WGO40" s="284"/>
      <c r="WGP40" s="284"/>
      <c r="WGQ40" s="284"/>
      <c r="WGR40" s="284"/>
      <c r="WGS40" s="284"/>
      <c r="WGT40" s="285"/>
      <c r="WGU40" s="283"/>
      <c r="WGV40" s="284"/>
      <c r="WGW40" s="284"/>
      <c r="WGX40" s="284"/>
      <c r="WGY40" s="284"/>
      <c r="WGZ40" s="284"/>
      <c r="WHA40" s="284"/>
      <c r="WHB40" s="284"/>
      <c r="WHC40" s="284"/>
      <c r="WHD40" s="284"/>
      <c r="WHE40" s="284"/>
      <c r="WHF40" s="284"/>
      <c r="WHG40" s="284"/>
      <c r="WHH40" s="284"/>
      <c r="WHI40" s="285"/>
      <c r="WHJ40" s="283"/>
      <c r="WHK40" s="284"/>
      <c r="WHL40" s="284"/>
      <c r="WHM40" s="284"/>
      <c r="WHN40" s="284"/>
      <c r="WHO40" s="284"/>
      <c r="WHP40" s="284"/>
      <c r="WHQ40" s="284"/>
      <c r="WHR40" s="284"/>
      <c r="WHS40" s="284"/>
      <c r="WHT40" s="284"/>
      <c r="WHU40" s="284"/>
      <c r="WHV40" s="284"/>
      <c r="WHW40" s="284"/>
      <c r="WHX40" s="285"/>
      <c r="WHY40" s="283"/>
      <c r="WHZ40" s="284"/>
      <c r="WIA40" s="284"/>
      <c r="WIB40" s="284"/>
      <c r="WIC40" s="284"/>
      <c r="WID40" s="284"/>
      <c r="WIE40" s="284"/>
      <c r="WIF40" s="284"/>
      <c r="WIG40" s="284"/>
      <c r="WIH40" s="284"/>
      <c r="WII40" s="284"/>
      <c r="WIJ40" s="284"/>
      <c r="WIK40" s="284"/>
      <c r="WIL40" s="284"/>
      <c r="WIM40" s="285"/>
      <c r="WIN40" s="283"/>
      <c r="WIO40" s="284"/>
      <c r="WIP40" s="284"/>
      <c r="WIQ40" s="284"/>
      <c r="WIR40" s="284"/>
      <c r="WIS40" s="284"/>
      <c r="WIT40" s="284"/>
      <c r="WIU40" s="284"/>
      <c r="WIV40" s="284"/>
      <c r="WIW40" s="284"/>
      <c r="WIX40" s="284"/>
      <c r="WIY40" s="284"/>
      <c r="WIZ40" s="284"/>
      <c r="WJA40" s="284"/>
      <c r="WJB40" s="285"/>
      <c r="WJC40" s="283"/>
      <c r="WJD40" s="284"/>
      <c r="WJE40" s="284"/>
      <c r="WJF40" s="284"/>
      <c r="WJG40" s="284"/>
      <c r="WJH40" s="284"/>
      <c r="WJI40" s="284"/>
      <c r="WJJ40" s="284"/>
      <c r="WJK40" s="284"/>
      <c r="WJL40" s="284"/>
      <c r="WJM40" s="284"/>
      <c r="WJN40" s="284"/>
      <c r="WJO40" s="284"/>
      <c r="WJP40" s="284"/>
      <c r="WJQ40" s="285"/>
      <c r="WJR40" s="283"/>
      <c r="WJS40" s="284"/>
      <c r="WJT40" s="284"/>
      <c r="WJU40" s="284"/>
      <c r="WJV40" s="284"/>
      <c r="WJW40" s="284"/>
      <c r="WJX40" s="284"/>
      <c r="WJY40" s="284"/>
      <c r="WJZ40" s="284"/>
      <c r="WKA40" s="284"/>
      <c r="WKB40" s="284"/>
      <c r="WKC40" s="284"/>
      <c r="WKD40" s="284"/>
      <c r="WKE40" s="284"/>
      <c r="WKF40" s="285"/>
      <c r="WKG40" s="283"/>
      <c r="WKH40" s="284"/>
      <c r="WKI40" s="284"/>
      <c r="WKJ40" s="284"/>
      <c r="WKK40" s="284"/>
      <c r="WKL40" s="284"/>
      <c r="WKM40" s="284"/>
      <c r="WKN40" s="284"/>
      <c r="WKO40" s="284"/>
      <c r="WKP40" s="284"/>
      <c r="WKQ40" s="284"/>
      <c r="WKR40" s="284"/>
      <c r="WKS40" s="284"/>
      <c r="WKT40" s="284"/>
      <c r="WKU40" s="285"/>
      <c r="WKV40" s="283"/>
      <c r="WKW40" s="284"/>
      <c r="WKX40" s="284"/>
      <c r="WKY40" s="284"/>
      <c r="WKZ40" s="284"/>
      <c r="WLA40" s="284"/>
      <c r="WLB40" s="284"/>
      <c r="WLC40" s="284"/>
      <c r="WLD40" s="284"/>
      <c r="WLE40" s="284"/>
      <c r="WLF40" s="284"/>
      <c r="WLG40" s="284"/>
      <c r="WLH40" s="284"/>
      <c r="WLI40" s="284"/>
      <c r="WLJ40" s="285"/>
      <c r="WLK40" s="283"/>
      <c r="WLL40" s="284"/>
      <c r="WLM40" s="284"/>
      <c r="WLN40" s="284"/>
      <c r="WLO40" s="284"/>
      <c r="WLP40" s="284"/>
      <c r="WLQ40" s="284"/>
      <c r="WLR40" s="284"/>
      <c r="WLS40" s="284"/>
      <c r="WLT40" s="284"/>
      <c r="WLU40" s="284"/>
      <c r="WLV40" s="284"/>
      <c r="WLW40" s="284"/>
      <c r="WLX40" s="284"/>
      <c r="WLY40" s="285"/>
      <c r="WLZ40" s="283"/>
      <c r="WMA40" s="284"/>
      <c r="WMB40" s="284"/>
      <c r="WMC40" s="284"/>
      <c r="WMD40" s="284"/>
      <c r="WME40" s="284"/>
      <c r="WMF40" s="284"/>
      <c r="WMG40" s="284"/>
      <c r="WMH40" s="284"/>
      <c r="WMI40" s="284"/>
      <c r="WMJ40" s="284"/>
      <c r="WMK40" s="284"/>
      <c r="WML40" s="284"/>
      <c r="WMM40" s="284"/>
      <c r="WMN40" s="285"/>
      <c r="WMO40" s="283"/>
      <c r="WMP40" s="284"/>
      <c r="WMQ40" s="284"/>
      <c r="WMR40" s="284"/>
      <c r="WMS40" s="284"/>
      <c r="WMT40" s="284"/>
      <c r="WMU40" s="284"/>
      <c r="WMV40" s="284"/>
      <c r="WMW40" s="284"/>
      <c r="WMX40" s="284"/>
      <c r="WMY40" s="284"/>
      <c r="WMZ40" s="284"/>
      <c r="WNA40" s="284"/>
      <c r="WNB40" s="284"/>
      <c r="WNC40" s="285"/>
      <c r="WND40" s="283"/>
      <c r="WNE40" s="284"/>
      <c r="WNF40" s="284"/>
      <c r="WNG40" s="284"/>
      <c r="WNH40" s="284"/>
      <c r="WNI40" s="284"/>
      <c r="WNJ40" s="284"/>
      <c r="WNK40" s="284"/>
      <c r="WNL40" s="284"/>
      <c r="WNM40" s="284"/>
      <c r="WNN40" s="284"/>
      <c r="WNO40" s="284"/>
      <c r="WNP40" s="284"/>
      <c r="WNQ40" s="284"/>
      <c r="WNR40" s="285"/>
      <c r="WNS40" s="283"/>
      <c r="WNT40" s="284"/>
      <c r="WNU40" s="284"/>
      <c r="WNV40" s="284"/>
      <c r="WNW40" s="284"/>
      <c r="WNX40" s="284"/>
      <c r="WNY40" s="284"/>
      <c r="WNZ40" s="284"/>
      <c r="WOA40" s="284"/>
      <c r="WOB40" s="284"/>
      <c r="WOC40" s="284"/>
      <c r="WOD40" s="284"/>
      <c r="WOE40" s="284"/>
      <c r="WOF40" s="284"/>
      <c r="WOG40" s="285"/>
      <c r="WOH40" s="283"/>
      <c r="WOI40" s="284"/>
      <c r="WOJ40" s="284"/>
      <c r="WOK40" s="284"/>
      <c r="WOL40" s="284"/>
      <c r="WOM40" s="284"/>
      <c r="WON40" s="284"/>
      <c r="WOO40" s="284"/>
      <c r="WOP40" s="284"/>
      <c r="WOQ40" s="284"/>
      <c r="WOR40" s="284"/>
      <c r="WOS40" s="284"/>
      <c r="WOT40" s="284"/>
      <c r="WOU40" s="284"/>
      <c r="WOV40" s="285"/>
      <c r="WOW40" s="283"/>
      <c r="WOX40" s="284"/>
      <c r="WOY40" s="284"/>
      <c r="WOZ40" s="284"/>
      <c r="WPA40" s="284"/>
      <c r="WPB40" s="284"/>
      <c r="WPC40" s="284"/>
      <c r="WPD40" s="284"/>
      <c r="WPE40" s="284"/>
      <c r="WPF40" s="284"/>
      <c r="WPG40" s="284"/>
      <c r="WPH40" s="284"/>
      <c r="WPI40" s="284"/>
      <c r="WPJ40" s="284"/>
      <c r="WPK40" s="285"/>
      <c r="WPL40" s="283"/>
      <c r="WPM40" s="284"/>
      <c r="WPN40" s="284"/>
      <c r="WPO40" s="284"/>
      <c r="WPP40" s="284"/>
      <c r="WPQ40" s="284"/>
      <c r="WPR40" s="284"/>
      <c r="WPS40" s="284"/>
      <c r="WPT40" s="284"/>
      <c r="WPU40" s="284"/>
      <c r="WPV40" s="284"/>
      <c r="WPW40" s="284"/>
      <c r="WPX40" s="284"/>
      <c r="WPY40" s="284"/>
      <c r="WPZ40" s="285"/>
      <c r="WQA40" s="283"/>
      <c r="WQB40" s="284"/>
      <c r="WQC40" s="284"/>
      <c r="WQD40" s="284"/>
      <c r="WQE40" s="284"/>
      <c r="WQF40" s="284"/>
      <c r="WQG40" s="284"/>
      <c r="WQH40" s="284"/>
      <c r="WQI40" s="284"/>
      <c r="WQJ40" s="284"/>
      <c r="WQK40" s="284"/>
      <c r="WQL40" s="284"/>
      <c r="WQM40" s="284"/>
      <c r="WQN40" s="284"/>
      <c r="WQO40" s="285"/>
      <c r="WQP40" s="283"/>
      <c r="WQQ40" s="284"/>
      <c r="WQR40" s="284"/>
      <c r="WQS40" s="284"/>
      <c r="WQT40" s="284"/>
      <c r="WQU40" s="284"/>
      <c r="WQV40" s="284"/>
      <c r="WQW40" s="284"/>
      <c r="WQX40" s="284"/>
      <c r="WQY40" s="284"/>
      <c r="WQZ40" s="284"/>
      <c r="WRA40" s="284"/>
      <c r="WRB40" s="284"/>
      <c r="WRC40" s="284"/>
      <c r="WRD40" s="285"/>
      <c r="WRE40" s="283"/>
      <c r="WRF40" s="284"/>
      <c r="WRG40" s="284"/>
      <c r="WRH40" s="284"/>
      <c r="WRI40" s="284"/>
      <c r="WRJ40" s="284"/>
      <c r="WRK40" s="284"/>
      <c r="WRL40" s="284"/>
      <c r="WRM40" s="284"/>
      <c r="WRN40" s="284"/>
      <c r="WRO40" s="284"/>
      <c r="WRP40" s="284"/>
      <c r="WRQ40" s="284"/>
      <c r="WRR40" s="284"/>
      <c r="WRS40" s="285"/>
      <c r="WRT40" s="283"/>
      <c r="WRU40" s="284"/>
      <c r="WRV40" s="284"/>
      <c r="WRW40" s="284"/>
      <c r="WRX40" s="284"/>
      <c r="WRY40" s="284"/>
      <c r="WRZ40" s="284"/>
      <c r="WSA40" s="284"/>
      <c r="WSB40" s="284"/>
      <c r="WSC40" s="284"/>
      <c r="WSD40" s="284"/>
      <c r="WSE40" s="284"/>
      <c r="WSF40" s="284"/>
      <c r="WSG40" s="284"/>
      <c r="WSH40" s="285"/>
      <c r="WSI40" s="283"/>
      <c r="WSJ40" s="284"/>
      <c r="WSK40" s="284"/>
      <c r="WSL40" s="284"/>
      <c r="WSM40" s="284"/>
      <c r="WSN40" s="284"/>
      <c r="WSO40" s="284"/>
      <c r="WSP40" s="284"/>
      <c r="WSQ40" s="284"/>
      <c r="WSR40" s="284"/>
      <c r="WSS40" s="284"/>
      <c r="WST40" s="284"/>
      <c r="WSU40" s="284"/>
      <c r="WSV40" s="284"/>
      <c r="WSW40" s="285"/>
      <c r="WSX40" s="283"/>
      <c r="WSY40" s="284"/>
      <c r="WSZ40" s="284"/>
      <c r="WTA40" s="284"/>
      <c r="WTB40" s="284"/>
      <c r="WTC40" s="284"/>
      <c r="WTD40" s="284"/>
      <c r="WTE40" s="284"/>
      <c r="WTF40" s="284"/>
      <c r="WTG40" s="284"/>
      <c r="WTH40" s="284"/>
      <c r="WTI40" s="284"/>
      <c r="WTJ40" s="284"/>
      <c r="WTK40" s="284"/>
      <c r="WTL40" s="285"/>
      <c r="WTM40" s="283"/>
      <c r="WTN40" s="284"/>
      <c r="WTO40" s="284"/>
      <c r="WTP40" s="284"/>
      <c r="WTQ40" s="284"/>
      <c r="WTR40" s="284"/>
      <c r="WTS40" s="284"/>
      <c r="WTT40" s="284"/>
      <c r="WTU40" s="284"/>
      <c r="WTV40" s="284"/>
      <c r="WTW40" s="284"/>
      <c r="WTX40" s="284"/>
      <c r="WTY40" s="284"/>
      <c r="WTZ40" s="284"/>
      <c r="WUA40" s="285"/>
      <c r="WUB40" s="283"/>
      <c r="WUC40" s="284"/>
      <c r="WUD40" s="284"/>
      <c r="WUE40" s="284"/>
      <c r="WUF40" s="284"/>
      <c r="WUG40" s="284"/>
      <c r="WUH40" s="284"/>
      <c r="WUI40" s="284"/>
      <c r="WUJ40" s="284"/>
      <c r="WUK40" s="284"/>
      <c r="WUL40" s="284"/>
      <c r="WUM40" s="284"/>
      <c r="WUN40" s="284"/>
      <c r="WUO40" s="284"/>
      <c r="WUP40" s="285"/>
      <c r="WUQ40" s="283"/>
      <c r="WUR40" s="284"/>
      <c r="WUS40" s="284"/>
      <c r="WUT40" s="284"/>
      <c r="WUU40" s="284"/>
      <c r="WUV40" s="284"/>
      <c r="WUW40" s="284"/>
      <c r="WUX40" s="284"/>
      <c r="WUY40" s="284"/>
      <c r="WUZ40" s="284"/>
      <c r="WVA40" s="284"/>
      <c r="WVB40" s="284"/>
      <c r="WVC40" s="284"/>
      <c r="WVD40" s="284"/>
      <c r="WVE40" s="285"/>
      <c r="WVF40" s="283"/>
      <c r="WVG40" s="284"/>
      <c r="WVH40" s="284"/>
      <c r="WVI40" s="284"/>
      <c r="WVJ40" s="284"/>
      <c r="WVK40" s="284"/>
      <c r="WVL40" s="284"/>
      <c r="WVM40" s="284"/>
      <c r="WVN40" s="284"/>
      <c r="WVO40" s="284"/>
      <c r="WVP40" s="284"/>
      <c r="WVQ40" s="284"/>
      <c r="WVR40" s="284"/>
      <c r="WVS40" s="284"/>
      <c r="WVT40" s="285"/>
      <c r="WVU40" s="283"/>
      <c r="WVV40" s="284"/>
      <c r="WVW40" s="284"/>
      <c r="WVX40" s="284"/>
      <c r="WVY40" s="284"/>
      <c r="WVZ40" s="284"/>
      <c r="WWA40" s="284"/>
      <c r="WWB40" s="284"/>
      <c r="WWC40" s="284"/>
      <c r="WWD40" s="284"/>
      <c r="WWE40" s="284"/>
      <c r="WWF40" s="284"/>
      <c r="WWG40" s="284"/>
      <c r="WWH40" s="284"/>
      <c r="WWI40" s="285"/>
      <c r="WWJ40" s="283"/>
      <c r="WWK40" s="284"/>
      <c r="WWL40" s="284"/>
      <c r="WWM40" s="284"/>
      <c r="WWN40" s="284"/>
      <c r="WWO40" s="284"/>
      <c r="WWP40" s="284"/>
      <c r="WWQ40" s="284"/>
      <c r="WWR40" s="284"/>
      <c r="WWS40" s="284"/>
      <c r="WWT40" s="284"/>
      <c r="WWU40" s="284"/>
      <c r="WWV40" s="284"/>
      <c r="WWW40" s="284"/>
      <c r="WWX40" s="285"/>
      <c r="WWY40" s="283"/>
      <c r="WWZ40" s="284"/>
      <c r="WXA40" s="284"/>
      <c r="WXB40" s="284"/>
      <c r="WXC40" s="284"/>
      <c r="WXD40" s="284"/>
      <c r="WXE40" s="284"/>
      <c r="WXF40" s="284"/>
      <c r="WXG40" s="284"/>
      <c r="WXH40" s="284"/>
      <c r="WXI40" s="284"/>
      <c r="WXJ40" s="284"/>
      <c r="WXK40" s="284"/>
      <c r="WXL40" s="284"/>
      <c r="WXM40" s="285"/>
      <c r="WXN40" s="283"/>
      <c r="WXO40" s="284"/>
      <c r="WXP40" s="284"/>
      <c r="WXQ40" s="284"/>
      <c r="WXR40" s="284"/>
      <c r="WXS40" s="284"/>
      <c r="WXT40" s="284"/>
      <c r="WXU40" s="284"/>
      <c r="WXV40" s="284"/>
      <c r="WXW40" s="284"/>
      <c r="WXX40" s="284"/>
      <c r="WXY40" s="284"/>
      <c r="WXZ40" s="284"/>
      <c r="WYA40" s="284"/>
      <c r="WYB40" s="285"/>
      <c r="WYC40" s="283"/>
      <c r="WYD40" s="284"/>
      <c r="WYE40" s="284"/>
      <c r="WYF40" s="284"/>
      <c r="WYG40" s="284"/>
      <c r="WYH40" s="284"/>
      <c r="WYI40" s="284"/>
      <c r="WYJ40" s="284"/>
      <c r="WYK40" s="284"/>
      <c r="WYL40" s="284"/>
      <c r="WYM40" s="284"/>
      <c r="WYN40" s="284"/>
      <c r="WYO40" s="284"/>
      <c r="WYP40" s="284"/>
      <c r="WYQ40" s="285"/>
      <c r="WYR40" s="283"/>
      <c r="WYS40" s="284"/>
      <c r="WYT40" s="284"/>
      <c r="WYU40" s="284"/>
      <c r="WYV40" s="284"/>
      <c r="WYW40" s="284"/>
      <c r="WYX40" s="284"/>
      <c r="WYY40" s="284"/>
      <c r="WYZ40" s="284"/>
      <c r="WZA40" s="284"/>
      <c r="WZB40" s="284"/>
      <c r="WZC40" s="284"/>
      <c r="WZD40" s="284"/>
      <c r="WZE40" s="284"/>
      <c r="WZF40" s="285"/>
      <c r="WZG40" s="283"/>
      <c r="WZH40" s="284"/>
      <c r="WZI40" s="284"/>
      <c r="WZJ40" s="284"/>
      <c r="WZK40" s="284"/>
      <c r="WZL40" s="284"/>
      <c r="WZM40" s="284"/>
      <c r="WZN40" s="284"/>
      <c r="WZO40" s="284"/>
      <c r="WZP40" s="284"/>
      <c r="WZQ40" s="284"/>
      <c r="WZR40" s="284"/>
      <c r="WZS40" s="284"/>
      <c r="WZT40" s="284"/>
      <c r="WZU40" s="285"/>
      <c r="WZV40" s="283"/>
      <c r="WZW40" s="284"/>
      <c r="WZX40" s="284"/>
      <c r="WZY40" s="284"/>
      <c r="WZZ40" s="284"/>
      <c r="XAA40" s="284"/>
      <c r="XAB40" s="284"/>
      <c r="XAC40" s="284"/>
      <c r="XAD40" s="284"/>
      <c r="XAE40" s="284"/>
      <c r="XAF40" s="284"/>
      <c r="XAG40" s="284"/>
      <c r="XAH40" s="284"/>
      <c r="XAI40" s="284"/>
      <c r="XAJ40" s="285"/>
      <c r="XAK40" s="283"/>
      <c r="XAL40" s="284"/>
      <c r="XAM40" s="284"/>
      <c r="XAN40" s="284"/>
      <c r="XAO40" s="284"/>
      <c r="XAP40" s="284"/>
      <c r="XAQ40" s="284"/>
      <c r="XAR40" s="284"/>
      <c r="XAS40" s="284"/>
      <c r="XAT40" s="284"/>
      <c r="XAU40" s="284"/>
      <c r="XAV40" s="284"/>
      <c r="XAW40" s="284"/>
      <c r="XAX40" s="284"/>
      <c r="XAY40" s="285"/>
      <c r="XAZ40" s="283"/>
      <c r="XBA40" s="284"/>
      <c r="XBB40" s="284"/>
      <c r="XBC40" s="284"/>
      <c r="XBD40" s="284"/>
      <c r="XBE40" s="284"/>
      <c r="XBF40" s="284"/>
      <c r="XBG40" s="284"/>
      <c r="XBH40" s="284"/>
      <c r="XBI40" s="284"/>
      <c r="XBJ40" s="284"/>
      <c r="XBK40" s="284"/>
      <c r="XBL40" s="284"/>
      <c r="XBM40" s="284"/>
      <c r="XBN40" s="285"/>
      <c r="XBO40" s="283"/>
      <c r="XBP40" s="284"/>
      <c r="XBQ40" s="284"/>
      <c r="XBR40" s="284"/>
      <c r="XBS40" s="284"/>
      <c r="XBT40" s="284"/>
      <c r="XBU40" s="284"/>
      <c r="XBV40" s="284"/>
      <c r="XBW40" s="284"/>
      <c r="XBX40" s="284"/>
      <c r="XBY40" s="284"/>
      <c r="XBZ40" s="284"/>
      <c r="XCA40" s="284"/>
      <c r="XCB40" s="284"/>
      <c r="XCC40" s="285"/>
      <c r="XCD40" s="283"/>
      <c r="XCE40" s="284"/>
      <c r="XCF40" s="284"/>
      <c r="XCG40" s="284"/>
      <c r="XCH40" s="284"/>
      <c r="XCI40" s="284"/>
      <c r="XCJ40" s="284"/>
      <c r="XCK40" s="284"/>
      <c r="XCL40" s="284"/>
      <c r="XCM40" s="284"/>
      <c r="XCN40" s="284"/>
      <c r="XCO40" s="284"/>
      <c r="XCP40" s="284"/>
      <c r="XCQ40" s="284"/>
      <c r="XCR40" s="285"/>
      <c r="XCS40" s="283"/>
      <c r="XCT40" s="284"/>
      <c r="XCU40" s="284"/>
      <c r="XCV40" s="284"/>
      <c r="XCW40" s="284"/>
      <c r="XCX40" s="284"/>
      <c r="XCY40" s="284"/>
      <c r="XCZ40" s="284"/>
      <c r="XDA40" s="284"/>
      <c r="XDB40" s="284"/>
      <c r="XDC40" s="284"/>
      <c r="XDD40" s="284"/>
      <c r="XDE40" s="284"/>
      <c r="XDF40" s="284"/>
      <c r="XDG40" s="285"/>
      <c r="XDH40" s="283"/>
      <c r="XDI40" s="284"/>
      <c r="XDJ40" s="284"/>
      <c r="XDK40" s="284"/>
      <c r="XDL40" s="284"/>
      <c r="XDM40" s="284"/>
      <c r="XDN40" s="284"/>
      <c r="XDO40" s="284"/>
      <c r="XDP40" s="284"/>
      <c r="XDQ40" s="284"/>
      <c r="XDR40" s="284"/>
      <c r="XDS40" s="284"/>
      <c r="XDT40" s="284"/>
      <c r="XDU40" s="284"/>
      <c r="XDV40" s="285"/>
      <c r="XDW40" s="283"/>
      <c r="XDX40" s="284"/>
      <c r="XDY40" s="284"/>
      <c r="XDZ40" s="284"/>
      <c r="XEA40" s="284"/>
      <c r="XEB40" s="284"/>
      <c r="XEC40" s="284"/>
      <c r="XED40" s="284"/>
      <c r="XEE40" s="284"/>
      <c r="XEF40" s="284"/>
      <c r="XEG40" s="284"/>
      <c r="XEH40" s="284"/>
      <c r="XEI40" s="284"/>
      <c r="XEJ40" s="284"/>
      <c r="XEK40" s="285"/>
      <c r="XEL40" s="283"/>
      <c r="XEM40" s="284"/>
      <c r="XEN40" s="284"/>
      <c r="XEO40" s="284"/>
      <c r="XEP40" s="284"/>
      <c r="XEQ40" s="284"/>
      <c r="XER40" s="284"/>
      <c r="XES40" s="284"/>
      <c r="XET40" s="284"/>
      <c r="XEU40" s="284"/>
      <c r="XEV40" s="284"/>
      <c r="XEW40" s="284"/>
      <c r="XEX40" s="284"/>
      <c r="XEY40" s="284"/>
      <c r="XEZ40" s="285"/>
      <c r="XFA40" s="283"/>
      <c r="XFB40" s="283"/>
      <c r="XFC40" s="283"/>
      <c r="XFD40" s="283"/>
    </row>
    <row r="41" spans="1:16384" s="113" customFormat="1" x14ac:dyDescent="0.25">
      <c r="A41" s="264" t="s">
        <v>295</v>
      </c>
      <c r="B41" s="265"/>
      <c r="C41" s="265"/>
      <c r="D41" s="265"/>
      <c r="E41" s="265"/>
      <c r="F41" s="265"/>
      <c r="G41" s="265"/>
      <c r="H41" s="265"/>
      <c r="I41" s="265"/>
      <c r="J41" s="265"/>
      <c r="K41" s="265"/>
      <c r="L41" s="265"/>
      <c r="M41" s="265"/>
      <c r="N41" s="265"/>
      <c r="O41" s="266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</row>
    <row r="42" spans="1:16384" s="113" customFormat="1" ht="11.25" x14ac:dyDescent="0.2">
      <c r="A42" s="264" t="s">
        <v>296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5"/>
      <c r="L42" s="265"/>
      <c r="M42" s="265"/>
      <c r="N42" s="265"/>
      <c r="O42" s="266"/>
    </row>
    <row r="43" spans="1:16384" s="113" customFormat="1" ht="11.25" x14ac:dyDescent="0.2">
      <c r="A43" s="264" t="s">
        <v>297</v>
      </c>
      <c r="B43" s="265"/>
      <c r="C43" s="265"/>
      <c r="D43" s="265"/>
      <c r="E43" s="265"/>
      <c r="F43" s="265"/>
      <c r="G43" s="265"/>
      <c r="H43" s="265"/>
      <c r="I43" s="265"/>
      <c r="J43" s="265"/>
      <c r="K43" s="265"/>
      <c r="L43" s="265"/>
      <c r="M43" s="265"/>
      <c r="N43" s="265"/>
      <c r="O43" s="266"/>
    </row>
    <row r="44" spans="1:16384" s="113" customFormat="1" ht="11.25" x14ac:dyDescent="0.2">
      <c r="A44" s="264" t="s">
        <v>298</v>
      </c>
      <c r="B44" s="265"/>
      <c r="C44" s="265"/>
      <c r="D44" s="265"/>
      <c r="E44" s="265"/>
      <c r="F44" s="265"/>
      <c r="G44" s="265"/>
      <c r="H44" s="265"/>
      <c r="I44" s="265"/>
      <c r="J44" s="265"/>
      <c r="K44" s="265"/>
      <c r="L44" s="265"/>
      <c r="M44" s="265"/>
      <c r="N44" s="265"/>
      <c r="O44" s="266"/>
    </row>
    <row r="45" spans="1:16384" s="113" customFormat="1" ht="11.25" x14ac:dyDescent="0.2">
      <c r="A45" s="261" t="s">
        <v>299</v>
      </c>
      <c r="B45" s="262"/>
      <c r="C45" s="262"/>
      <c r="D45" s="262"/>
      <c r="E45" s="262"/>
      <c r="F45" s="262"/>
      <c r="G45" s="262"/>
      <c r="H45" s="262"/>
      <c r="I45" s="262"/>
      <c r="J45" s="262"/>
      <c r="K45" s="262"/>
      <c r="L45" s="262"/>
      <c r="M45" s="262"/>
      <c r="N45" s="262"/>
      <c r="O45" s="263"/>
    </row>
  </sheetData>
  <autoFilter ref="A5:XFD28"/>
  <mergeCells count="1122">
    <mergeCell ref="XEL40:XEZ40"/>
    <mergeCell ref="XFA40:XFD40"/>
    <mergeCell ref="XBO40:XCC40"/>
    <mergeCell ref="XCD40:XCR40"/>
    <mergeCell ref="XCS40:XDG40"/>
    <mergeCell ref="XDH40:XDV40"/>
    <mergeCell ref="XDW40:XEK40"/>
    <mergeCell ref="WYR40:WZF40"/>
    <mergeCell ref="WZG40:WZU40"/>
    <mergeCell ref="WZV40:XAJ40"/>
    <mergeCell ref="XAK40:XAY40"/>
    <mergeCell ref="XAZ40:XBN40"/>
    <mergeCell ref="WVU40:WWI40"/>
    <mergeCell ref="WWJ40:WWX40"/>
    <mergeCell ref="WWY40:WXM40"/>
    <mergeCell ref="WXN40:WYB40"/>
    <mergeCell ref="WYC40:WYQ40"/>
    <mergeCell ref="WSX40:WTL40"/>
    <mergeCell ref="WTM40:WUA40"/>
    <mergeCell ref="WUB40:WUP40"/>
    <mergeCell ref="WUQ40:WVE40"/>
    <mergeCell ref="WVF40:WVT40"/>
    <mergeCell ref="WQA40:WQO40"/>
    <mergeCell ref="WQP40:WRD40"/>
    <mergeCell ref="WRE40:WRS40"/>
    <mergeCell ref="WRT40:WSH40"/>
    <mergeCell ref="WSI40:WSW40"/>
    <mergeCell ref="WND40:WNR40"/>
    <mergeCell ref="WNS40:WOG40"/>
    <mergeCell ref="WOH40:WOV40"/>
    <mergeCell ref="WOW40:WPK40"/>
    <mergeCell ref="WPL40:WPZ40"/>
    <mergeCell ref="WKG40:WKU40"/>
    <mergeCell ref="WKV40:WLJ40"/>
    <mergeCell ref="WLK40:WLY40"/>
    <mergeCell ref="WLZ40:WMN40"/>
    <mergeCell ref="WMO40:WNC40"/>
    <mergeCell ref="WHJ40:WHX40"/>
    <mergeCell ref="WHY40:WIM40"/>
    <mergeCell ref="WIN40:WJB40"/>
    <mergeCell ref="WJC40:WJQ40"/>
    <mergeCell ref="WJR40:WKF40"/>
    <mergeCell ref="WEM40:WFA40"/>
    <mergeCell ref="WFB40:WFP40"/>
    <mergeCell ref="WFQ40:WGE40"/>
    <mergeCell ref="WGF40:WGT40"/>
    <mergeCell ref="WGU40:WHI40"/>
    <mergeCell ref="WBP40:WCD40"/>
    <mergeCell ref="WCE40:WCS40"/>
    <mergeCell ref="WCT40:WDH40"/>
    <mergeCell ref="WDI40:WDW40"/>
    <mergeCell ref="WDX40:WEL40"/>
    <mergeCell ref="VYS40:VZG40"/>
    <mergeCell ref="VZH40:VZV40"/>
    <mergeCell ref="VZW40:WAK40"/>
    <mergeCell ref="WAL40:WAZ40"/>
    <mergeCell ref="WBA40:WBO40"/>
    <mergeCell ref="VVV40:VWJ40"/>
    <mergeCell ref="VWK40:VWY40"/>
    <mergeCell ref="VWZ40:VXN40"/>
    <mergeCell ref="VXO40:VYC40"/>
    <mergeCell ref="VYD40:VYR40"/>
    <mergeCell ref="VSY40:VTM40"/>
    <mergeCell ref="VTN40:VUB40"/>
    <mergeCell ref="VUC40:VUQ40"/>
    <mergeCell ref="VUR40:VVF40"/>
    <mergeCell ref="VVG40:VVU40"/>
    <mergeCell ref="VQB40:VQP40"/>
    <mergeCell ref="VQQ40:VRE40"/>
    <mergeCell ref="VRF40:VRT40"/>
    <mergeCell ref="VRU40:VSI40"/>
    <mergeCell ref="VSJ40:VSX40"/>
    <mergeCell ref="VNE40:VNS40"/>
    <mergeCell ref="VNT40:VOH40"/>
    <mergeCell ref="VOI40:VOW40"/>
    <mergeCell ref="VOX40:VPL40"/>
    <mergeCell ref="VPM40:VQA40"/>
    <mergeCell ref="VKH40:VKV40"/>
    <mergeCell ref="VKW40:VLK40"/>
    <mergeCell ref="VLL40:VLZ40"/>
    <mergeCell ref="VMA40:VMO40"/>
    <mergeCell ref="VMP40:VND40"/>
    <mergeCell ref="VHK40:VHY40"/>
    <mergeCell ref="VHZ40:VIN40"/>
    <mergeCell ref="VIO40:VJC40"/>
    <mergeCell ref="VJD40:VJR40"/>
    <mergeCell ref="VJS40:VKG40"/>
    <mergeCell ref="VEN40:VFB40"/>
    <mergeCell ref="VFC40:VFQ40"/>
    <mergeCell ref="VFR40:VGF40"/>
    <mergeCell ref="VGG40:VGU40"/>
    <mergeCell ref="VGV40:VHJ40"/>
    <mergeCell ref="VBQ40:VCE40"/>
    <mergeCell ref="VCF40:VCT40"/>
    <mergeCell ref="VCU40:VDI40"/>
    <mergeCell ref="VDJ40:VDX40"/>
    <mergeCell ref="VDY40:VEM40"/>
    <mergeCell ref="UYT40:UZH40"/>
    <mergeCell ref="UZI40:UZW40"/>
    <mergeCell ref="UZX40:VAL40"/>
    <mergeCell ref="VAM40:VBA40"/>
    <mergeCell ref="VBB40:VBP40"/>
    <mergeCell ref="UVW40:UWK40"/>
    <mergeCell ref="UWL40:UWZ40"/>
    <mergeCell ref="UXA40:UXO40"/>
    <mergeCell ref="UXP40:UYD40"/>
    <mergeCell ref="UYE40:UYS40"/>
    <mergeCell ref="USZ40:UTN40"/>
    <mergeCell ref="UTO40:UUC40"/>
    <mergeCell ref="UUD40:UUR40"/>
    <mergeCell ref="UUS40:UVG40"/>
    <mergeCell ref="UVH40:UVV40"/>
    <mergeCell ref="UQC40:UQQ40"/>
    <mergeCell ref="UQR40:URF40"/>
    <mergeCell ref="URG40:URU40"/>
    <mergeCell ref="URV40:USJ40"/>
    <mergeCell ref="USK40:USY40"/>
    <mergeCell ref="UNF40:UNT40"/>
    <mergeCell ref="UNU40:UOI40"/>
    <mergeCell ref="UOJ40:UOX40"/>
    <mergeCell ref="UOY40:UPM40"/>
    <mergeCell ref="UPN40:UQB40"/>
    <mergeCell ref="UKI40:UKW40"/>
    <mergeCell ref="UKX40:ULL40"/>
    <mergeCell ref="ULM40:UMA40"/>
    <mergeCell ref="UMB40:UMP40"/>
    <mergeCell ref="UMQ40:UNE40"/>
    <mergeCell ref="UHL40:UHZ40"/>
    <mergeCell ref="UIA40:UIO40"/>
    <mergeCell ref="UIP40:UJD40"/>
    <mergeCell ref="UJE40:UJS40"/>
    <mergeCell ref="UJT40:UKH40"/>
    <mergeCell ref="UEO40:UFC40"/>
    <mergeCell ref="UFD40:UFR40"/>
    <mergeCell ref="UFS40:UGG40"/>
    <mergeCell ref="UGH40:UGV40"/>
    <mergeCell ref="UGW40:UHK40"/>
    <mergeCell ref="UBR40:UCF40"/>
    <mergeCell ref="UCG40:UCU40"/>
    <mergeCell ref="UCV40:UDJ40"/>
    <mergeCell ref="UDK40:UDY40"/>
    <mergeCell ref="UDZ40:UEN40"/>
    <mergeCell ref="TYU40:TZI40"/>
    <mergeCell ref="TZJ40:TZX40"/>
    <mergeCell ref="TZY40:UAM40"/>
    <mergeCell ref="UAN40:UBB40"/>
    <mergeCell ref="UBC40:UBQ40"/>
    <mergeCell ref="TVX40:TWL40"/>
    <mergeCell ref="TWM40:TXA40"/>
    <mergeCell ref="TXB40:TXP40"/>
    <mergeCell ref="TXQ40:TYE40"/>
    <mergeCell ref="TYF40:TYT40"/>
    <mergeCell ref="TTA40:TTO40"/>
    <mergeCell ref="TTP40:TUD40"/>
    <mergeCell ref="TUE40:TUS40"/>
    <mergeCell ref="TUT40:TVH40"/>
    <mergeCell ref="TVI40:TVW40"/>
    <mergeCell ref="TQD40:TQR40"/>
    <mergeCell ref="TQS40:TRG40"/>
    <mergeCell ref="TRH40:TRV40"/>
    <mergeCell ref="TRW40:TSK40"/>
    <mergeCell ref="TSL40:TSZ40"/>
    <mergeCell ref="TNG40:TNU40"/>
    <mergeCell ref="TNV40:TOJ40"/>
    <mergeCell ref="TOK40:TOY40"/>
    <mergeCell ref="TOZ40:TPN40"/>
    <mergeCell ref="TPO40:TQC40"/>
    <mergeCell ref="TKJ40:TKX40"/>
    <mergeCell ref="TKY40:TLM40"/>
    <mergeCell ref="TLN40:TMB40"/>
    <mergeCell ref="TMC40:TMQ40"/>
    <mergeCell ref="TMR40:TNF40"/>
    <mergeCell ref="THM40:TIA40"/>
    <mergeCell ref="TIB40:TIP40"/>
    <mergeCell ref="TIQ40:TJE40"/>
    <mergeCell ref="TJF40:TJT40"/>
    <mergeCell ref="TJU40:TKI40"/>
    <mergeCell ref="TEP40:TFD40"/>
    <mergeCell ref="TFE40:TFS40"/>
    <mergeCell ref="TFT40:TGH40"/>
    <mergeCell ref="TGI40:TGW40"/>
    <mergeCell ref="TGX40:THL40"/>
    <mergeCell ref="TBS40:TCG40"/>
    <mergeCell ref="TCH40:TCV40"/>
    <mergeCell ref="TCW40:TDK40"/>
    <mergeCell ref="TDL40:TDZ40"/>
    <mergeCell ref="TEA40:TEO40"/>
    <mergeCell ref="SYV40:SZJ40"/>
    <mergeCell ref="SZK40:SZY40"/>
    <mergeCell ref="SZZ40:TAN40"/>
    <mergeCell ref="TAO40:TBC40"/>
    <mergeCell ref="TBD40:TBR40"/>
    <mergeCell ref="SVY40:SWM40"/>
    <mergeCell ref="SWN40:SXB40"/>
    <mergeCell ref="SXC40:SXQ40"/>
    <mergeCell ref="SXR40:SYF40"/>
    <mergeCell ref="SYG40:SYU40"/>
    <mergeCell ref="STB40:STP40"/>
    <mergeCell ref="STQ40:SUE40"/>
    <mergeCell ref="SUF40:SUT40"/>
    <mergeCell ref="SUU40:SVI40"/>
    <mergeCell ref="SVJ40:SVX40"/>
    <mergeCell ref="SQE40:SQS40"/>
    <mergeCell ref="SQT40:SRH40"/>
    <mergeCell ref="SRI40:SRW40"/>
    <mergeCell ref="SRX40:SSL40"/>
    <mergeCell ref="SSM40:STA40"/>
    <mergeCell ref="SNH40:SNV40"/>
    <mergeCell ref="SNW40:SOK40"/>
    <mergeCell ref="SOL40:SOZ40"/>
    <mergeCell ref="SPA40:SPO40"/>
    <mergeCell ref="SPP40:SQD40"/>
    <mergeCell ref="SKK40:SKY40"/>
    <mergeCell ref="SKZ40:SLN40"/>
    <mergeCell ref="SLO40:SMC40"/>
    <mergeCell ref="SMD40:SMR40"/>
    <mergeCell ref="SMS40:SNG40"/>
    <mergeCell ref="SHN40:SIB40"/>
    <mergeCell ref="SIC40:SIQ40"/>
    <mergeCell ref="SIR40:SJF40"/>
    <mergeCell ref="SJG40:SJU40"/>
    <mergeCell ref="SJV40:SKJ40"/>
    <mergeCell ref="SEQ40:SFE40"/>
    <mergeCell ref="SFF40:SFT40"/>
    <mergeCell ref="SFU40:SGI40"/>
    <mergeCell ref="SGJ40:SGX40"/>
    <mergeCell ref="SGY40:SHM40"/>
    <mergeCell ref="SBT40:SCH40"/>
    <mergeCell ref="SCI40:SCW40"/>
    <mergeCell ref="SCX40:SDL40"/>
    <mergeCell ref="SDM40:SEA40"/>
    <mergeCell ref="SEB40:SEP40"/>
    <mergeCell ref="RYW40:RZK40"/>
    <mergeCell ref="RZL40:RZZ40"/>
    <mergeCell ref="SAA40:SAO40"/>
    <mergeCell ref="SAP40:SBD40"/>
    <mergeCell ref="SBE40:SBS40"/>
    <mergeCell ref="RVZ40:RWN40"/>
    <mergeCell ref="RWO40:RXC40"/>
    <mergeCell ref="RXD40:RXR40"/>
    <mergeCell ref="RXS40:RYG40"/>
    <mergeCell ref="RYH40:RYV40"/>
    <mergeCell ref="RTC40:RTQ40"/>
    <mergeCell ref="RTR40:RUF40"/>
    <mergeCell ref="RUG40:RUU40"/>
    <mergeCell ref="RUV40:RVJ40"/>
    <mergeCell ref="RVK40:RVY40"/>
    <mergeCell ref="RQF40:RQT40"/>
    <mergeCell ref="RQU40:RRI40"/>
    <mergeCell ref="RRJ40:RRX40"/>
    <mergeCell ref="RRY40:RSM40"/>
    <mergeCell ref="RSN40:RTB40"/>
    <mergeCell ref="RNI40:RNW40"/>
    <mergeCell ref="RNX40:ROL40"/>
    <mergeCell ref="ROM40:RPA40"/>
    <mergeCell ref="RPB40:RPP40"/>
    <mergeCell ref="RPQ40:RQE40"/>
    <mergeCell ref="RKL40:RKZ40"/>
    <mergeCell ref="RLA40:RLO40"/>
    <mergeCell ref="RLP40:RMD40"/>
    <mergeCell ref="RME40:RMS40"/>
    <mergeCell ref="RMT40:RNH40"/>
    <mergeCell ref="RHO40:RIC40"/>
    <mergeCell ref="RID40:RIR40"/>
    <mergeCell ref="RIS40:RJG40"/>
    <mergeCell ref="RJH40:RJV40"/>
    <mergeCell ref="RJW40:RKK40"/>
    <mergeCell ref="RER40:RFF40"/>
    <mergeCell ref="RFG40:RFU40"/>
    <mergeCell ref="RFV40:RGJ40"/>
    <mergeCell ref="RGK40:RGY40"/>
    <mergeCell ref="RGZ40:RHN40"/>
    <mergeCell ref="RBU40:RCI40"/>
    <mergeCell ref="RCJ40:RCX40"/>
    <mergeCell ref="RCY40:RDM40"/>
    <mergeCell ref="RDN40:REB40"/>
    <mergeCell ref="REC40:REQ40"/>
    <mergeCell ref="QYX40:QZL40"/>
    <mergeCell ref="QZM40:RAA40"/>
    <mergeCell ref="RAB40:RAP40"/>
    <mergeCell ref="RAQ40:RBE40"/>
    <mergeCell ref="RBF40:RBT40"/>
    <mergeCell ref="QWA40:QWO40"/>
    <mergeCell ref="QWP40:QXD40"/>
    <mergeCell ref="QXE40:QXS40"/>
    <mergeCell ref="QXT40:QYH40"/>
    <mergeCell ref="QYI40:QYW40"/>
    <mergeCell ref="QTD40:QTR40"/>
    <mergeCell ref="QTS40:QUG40"/>
    <mergeCell ref="QUH40:QUV40"/>
    <mergeCell ref="QUW40:QVK40"/>
    <mergeCell ref="QVL40:QVZ40"/>
    <mergeCell ref="QQG40:QQU40"/>
    <mergeCell ref="QQV40:QRJ40"/>
    <mergeCell ref="QRK40:QRY40"/>
    <mergeCell ref="QRZ40:QSN40"/>
    <mergeCell ref="QSO40:QTC40"/>
    <mergeCell ref="QNJ40:QNX40"/>
    <mergeCell ref="QNY40:QOM40"/>
    <mergeCell ref="QON40:QPB40"/>
    <mergeCell ref="QPC40:QPQ40"/>
    <mergeCell ref="QPR40:QQF40"/>
    <mergeCell ref="QKM40:QLA40"/>
    <mergeCell ref="QLB40:QLP40"/>
    <mergeCell ref="QLQ40:QME40"/>
    <mergeCell ref="QMF40:QMT40"/>
    <mergeCell ref="QMU40:QNI40"/>
    <mergeCell ref="QHP40:QID40"/>
    <mergeCell ref="QIE40:QIS40"/>
    <mergeCell ref="QIT40:QJH40"/>
    <mergeCell ref="QJI40:QJW40"/>
    <mergeCell ref="QJX40:QKL40"/>
    <mergeCell ref="QES40:QFG40"/>
    <mergeCell ref="QFH40:QFV40"/>
    <mergeCell ref="QFW40:QGK40"/>
    <mergeCell ref="QGL40:QGZ40"/>
    <mergeCell ref="QHA40:QHO40"/>
    <mergeCell ref="QBV40:QCJ40"/>
    <mergeCell ref="QCK40:QCY40"/>
    <mergeCell ref="QCZ40:QDN40"/>
    <mergeCell ref="QDO40:QEC40"/>
    <mergeCell ref="QED40:QER40"/>
    <mergeCell ref="PYY40:PZM40"/>
    <mergeCell ref="PZN40:QAB40"/>
    <mergeCell ref="QAC40:QAQ40"/>
    <mergeCell ref="QAR40:QBF40"/>
    <mergeCell ref="QBG40:QBU40"/>
    <mergeCell ref="PWB40:PWP40"/>
    <mergeCell ref="PWQ40:PXE40"/>
    <mergeCell ref="PXF40:PXT40"/>
    <mergeCell ref="PXU40:PYI40"/>
    <mergeCell ref="PYJ40:PYX40"/>
    <mergeCell ref="PTE40:PTS40"/>
    <mergeCell ref="PTT40:PUH40"/>
    <mergeCell ref="PUI40:PUW40"/>
    <mergeCell ref="PUX40:PVL40"/>
    <mergeCell ref="PVM40:PWA40"/>
    <mergeCell ref="PQH40:PQV40"/>
    <mergeCell ref="PQW40:PRK40"/>
    <mergeCell ref="PRL40:PRZ40"/>
    <mergeCell ref="PSA40:PSO40"/>
    <mergeCell ref="PSP40:PTD40"/>
    <mergeCell ref="PNK40:PNY40"/>
    <mergeCell ref="PNZ40:PON40"/>
    <mergeCell ref="POO40:PPC40"/>
    <mergeCell ref="PPD40:PPR40"/>
    <mergeCell ref="PPS40:PQG40"/>
    <mergeCell ref="PKN40:PLB40"/>
    <mergeCell ref="PLC40:PLQ40"/>
    <mergeCell ref="PLR40:PMF40"/>
    <mergeCell ref="PMG40:PMU40"/>
    <mergeCell ref="PMV40:PNJ40"/>
    <mergeCell ref="PHQ40:PIE40"/>
    <mergeCell ref="PIF40:PIT40"/>
    <mergeCell ref="PIU40:PJI40"/>
    <mergeCell ref="PJJ40:PJX40"/>
    <mergeCell ref="PJY40:PKM40"/>
    <mergeCell ref="PET40:PFH40"/>
    <mergeCell ref="PFI40:PFW40"/>
    <mergeCell ref="PFX40:PGL40"/>
    <mergeCell ref="PGM40:PHA40"/>
    <mergeCell ref="PHB40:PHP40"/>
    <mergeCell ref="PBW40:PCK40"/>
    <mergeCell ref="PCL40:PCZ40"/>
    <mergeCell ref="PDA40:PDO40"/>
    <mergeCell ref="PDP40:PED40"/>
    <mergeCell ref="PEE40:PES40"/>
    <mergeCell ref="OYZ40:OZN40"/>
    <mergeCell ref="OZO40:PAC40"/>
    <mergeCell ref="PAD40:PAR40"/>
    <mergeCell ref="PAS40:PBG40"/>
    <mergeCell ref="PBH40:PBV40"/>
    <mergeCell ref="OWC40:OWQ40"/>
    <mergeCell ref="OWR40:OXF40"/>
    <mergeCell ref="OXG40:OXU40"/>
    <mergeCell ref="OXV40:OYJ40"/>
    <mergeCell ref="OYK40:OYY40"/>
    <mergeCell ref="OTF40:OTT40"/>
    <mergeCell ref="OTU40:OUI40"/>
    <mergeCell ref="OUJ40:OUX40"/>
    <mergeCell ref="OUY40:OVM40"/>
    <mergeCell ref="OVN40:OWB40"/>
    <mergeCell ref="OQI40:OQW40"/>
    <mergeCell ref="OQX40:ORL40"/>
    <mergeCell ref="ORM40:OSA40"/>
    <mergeCell ref="OSB40:OSP40"/>
    <mergeCell ref="OSQ40:OTE40"/>
    <mergeCell ref="ONL40:ONZ40"/>
    <mergeCell ref="OOA40:OOO40"/>
    <mergeCell ref="OOP40:OPD40"/>
    <mergeCell ref="OPE40:OPS40"/>
    <mergeCell ref="OPT40:OQH40"/>
    <mergeCell ref="OKO40:OLC40"/>
    <mergeCell ref="OLD40:OLR40"/>
    <mergeCell ref="OLS40:OMG40"/>
    <mergeCell ref="OMH40:OMV40"/>
    <mergeCell ref="OMW40:ONK40"/>
    <mergeCell ref="OHR40:OIF40"/>
    <mergeCell ref="OIG40:OIU40"/>
    <mergeCell ref="OIV40:OJJ40"/>
    <mergeCell ref="OJK40:OJY40"/>
    <mergeCell ref="OJZ40:OKN40"/>
    <mergeCell ref="OEU40:OFI40"/>
    <mergeCell ref="OFJ40:OFX40"/>
    <mergeCell ref="OFY40:OGM40"/>
    <mergeCell ref="OGN40:OHB40"/>
    <mergeCell ref="OHC40:OHQ40"/>
    <mergeCell ref="OBX40:OCL40"/>
    <mergeCell ref="OCM40:ODA40"/>
    <mergeCell ref="ODB40:ODP40"/>
    <mergeCell ref="ODQ40:OEE40"/>
    <mergeCell ref="OEF40:OET40"/>
    <mergeCell ref="NZA40:NZO40"/>
    <mergeCell ref="NZP40:OAD40"/>
    <mergeCell ref="OAE40:OAS40"/>
    <mergeCell ref="OAT40:OBH40"/>
    <mergeCell ref="OBI40:OBW40"/>
    <mergeCell ref="NWD40:NWR40"/>
    <mergeCell ref="NWS40:NXG40"/>
    <mergeCell ref="NXH40:NXV40"/>
    <mergeCell ref="NXW40:NYK40"/>
    <mergeCell ref="NYL40:NYZ40"/>
    <mergeCell ref="NTG40:NTU40"/>
    <mergeCell ref="NTV40:NUJ40"/>
    <mergeCell ref="NUK40:NUY40"/>
    <mergeCell ref="NUZ40:NVN40"/>
    <mergeCell ref="NVO40:NWC40"/>
    <mergeCell ref="NQJ40:NQX40"/>
    <mergeCell ref="NQY40:NRM40"/>
    <mergeCell ref="NRN40:NSB40"/>
    <mergeCell ref="NSC40:NSQ40"/>
    <mergeCell ref="NSR40:NTF40"/>
    <mergeCell ref="NNM40:NOA40"/>
    <mergeCell ref="NOB40:NOP40"/>
    <mergeCell ref="NOQ40:NPE40"/>
    <mergeCell ref="NPF40:NPT40"/>
    <mergeCell ref="NPU40:NQI40"/>
    <mergeCell ref="NKP40:NLD40"/>
    <mergeCell ref="NLE40:NLS40"/>
    <mergeCell ref="NLT40:NMH40"/>
    <mergeCell ref="NMI40:NMW40"/>
    <mergeCell ref="NMX40:NNL40"/>
    <mergeCell ref="NHS40:NIG40"/>
    <mergeCell ref="NIH40:NIV40"/>
    <mergeCell ref="NIW40:NJK40"/>
    <mergeCell ref="NJL40:NJZ40"/>
    <mergeCell ref="NKA40:NKO40"/>
    <mergeCell ref="NEV40:NFJ40"/>
    <mergeCell ref="NFK40:NFY40"/>
    <mergeCell ref="NFZ40:NGN40"/>
    <mergeCell ref="NGO40:NHC40"/>
    <mergeCell ref="NHD40:NHR40"/>
    <mergeCell ref="NBY40:NCM40"/>
    <mergeCell ref="NCN40:NDB40"/>
    <mergeCell ref="NDC40:NDQ40"/>
    <mergeCell ref="NDR40:NEF40"/>
    <mergeCell ref="NEG40:NEU40"/>
    <mergeCell ref="MZB40:MZP40"/>
    <mergeCell ref="MZQ40:NAE40"/>
    <mergeCell ref="NAF40:NAT40"/>
    <mergeCell ref="NAU40:NBI40"/>
    <mergeCell ref="NBJ40:NBX40"/>
    <mergeCell ref="MWE40:MWS40"/>
    <mergeCell ref="MWT40:MXH40"/>
    <mergeCell ref="MXI40:MXW40"/>
    <mergeCell ref="MXX40:MYL40"/>
    <mergeCell ref="MYM40:MZA40"/>
    <mergeCell ref="MTH40:MTV40"/>
    <mergeCell ref="MTW40:MUK40"/>
    <mergeCell ref="MUL40:MUZ40"/>
    <mergeCell ref="MVA40:MVO40"/>
    <mergeCell ref="MVP40:MWD40"/>
    <mergeCell ref="MQK40:MQY40"/>
    <mergeCell ref="MQZ40:MRN40"/>
    <mergeCell ref="MRO40:MSC40"/>
    <mergeCell ref="MSD40:MSR40"/>
    <mergeCell ref="MSS40:MTG40"/>
    <mergeCell ref="MNN40:MOB40"/>
    <mergeCell ref="MOC40:MOQ40"/>
    <mergeCell ref="MOR40:MPF40"/>
    <mergeCell ref="MPG40:MPU40"/>
    <mergeCell ref="MPV40:MQJ40"/>
    <mergeCell ref="MKQ40:MLE40"/>
    <mergeCell ref="MLF40:MLT40"/>
    <mergeCell ref="MLU40:MMI40"/>
    <mergeCell ref="MMJ40:MMX40"/>
    <mergeCell ref="MMY40:MNM40"/>
    <mergeCell ref="MHT40:MIH40"/>
    <mergeCell ref="MII40:MIW40"/>
    <mergeCell ref="MIX40:MJL40"/>
    <mergeCell ref="MJM40:MKA40"/>
    <mergeCell ref="MKB40:MKP40"/>
    <mergeCell ref="MEW40:MFK40"/>
    <mergeCell ref="MFL40:MFZ40"/>
    <mergeCell ref="MGA40:MGO40"/>
    <mergeCell ref="MGP40:MHD40"/>
    <mergeCell ref="MHE40:MHS40"/>
    <mergeCell ref="MBZ40:MCN40"/>
    <mergeCell ref="MCO40:MDC40"/>
    <mergeCell ref="MDD40:MDR40"/>
    <mergeCell ref="MDS40:MEG40"/>
    <mergeCell ref="MEH40:MEV40"/>
    <mergeCell ref="LZC40:LZQ40"/>
    <mergeCell ref="LZR40:MAF40"/>
    <mergeCell ref="MAG40:MAU40"/>
    <mergeCell ref="MAV40:MBJ40"/>
    <mergeCell ref="MBK40:MBY40"/>
    <mergeCell ref="LWF40:LWT40"/>
    <mergeCell ref="LWU40:LXI40"/>
    <mergeCell ref="LXJ40:LXX40"/>
    <mergeCell ref="LXY40:LYM40"/>
    <mergeCell ref="LYN40:LZB40"/>
    <mergeCell ref="LTI40:LTW40"/>
    <mergeCell ref="LTX40:LUL40"/>
    <mergeCell ref="LUM40:LVA40"/>
    <mergeCell ref="LVB40:LVP40"/>
    <mergeCell ref="LVQ40:LWE40"/>
    <mergeCell ref="LQL40:LQZ40"/>
    <mergeCell ref="LRA40:LRO40"/>
    <mergeCell ref="LRP40:LSD40"/>
    <mergeCell ref="LSE40:LSS40"/>
    <mergeCell ref="LST40:LTH40"/>
    <mergeCell ref="LNO40:LOC40"/>
    <mergeCell ref="LOD40:LOR40"/>
    <mergeCell ref="LOS40:LPG40"/>
    <mergeCell ref="LPH40:LPV40"/>
    <mergeCell ref="LPW40:LQK40"/>
    <mergeCell ref="LKR40:LLF40"/>
    <mergeCell ref="LLG40:LLU40"/>
    <mergeCell ref="LLV40:LMJ40"/>
    <mergeCell ref="LMK40:LMY40"/>
    <mergeCell ref="LMZ40:LNN40"/>
    <mergeCell ref="LHU40:LII40"/>
    <mergeCell ref="LIJ40:LIX40"/>
    <mergeCell ref="LIY40:LJM40"/>
    <mergeCell ref="LJN40:LKB40"/>
    <mergeCell ref="LKC40:LKQ40"/>
    <mergeCell ref="LEX40:LFL40"/>
    <mergeCell ref="LFM40:LGA40"/>
    <mergeCell ref="LGB40:LGP40"/>
    <mergeCell ref="LGQ40:LHE40"/>
    <mergeCell ref="LHF40:LHT40"/>
    <mergeCell ref="LCA40:LCO40"/>
    <mergeCell ref="LCP40:LDD40"/>
    <mergeCell ref="LDE40:LDS40"/>
    <mergeCell ref="LDT40:LEH40"/>
    <mergeCell ref="LEI40:LEW40"/>
    <mergeCell ref="KZD40:KZR40"/>
    <mergeCell ref="KZS40:LAG40"/>
    <mergeCell ref="LAH40:LAV40"/>
    <mergeCell ref="LAW40:LBK40"/>
    <mergeCell ref="LBL40:LBZ40"/>
    <mergeCell ref="KWG40:KWU40"/>
    <mergeCell ref="KWV40:KXJ40"/>
    <mergeCell ref="KXK40:KXY40"/>
    <mergeCell ref="KXZ40:KYN40"/>
    <mergeCell ref="KYO40:KZC40"/>
    <mergeCell ref="KTJ40:KTX40"/>
    <mergeCell ref="KTY40:KUM40"/>
    <mergeCell ref="KUN40:KVB40"/>
    <mergeCell ref="KVC40:KVQ40"/>
    <mergeCell ref="KVR40:KWF40"/>
    <mergeCell ref="KQM40:KRA40"/>
    <mergeCell ref="KRB40:KRP40"/>
    <mergeCell ref="KRQ40:KSE40"/>
    <mergeCell ref="KSF40:KST40"/>
    <mergeCell ref="KSU40:KTI40"/>
    <mergeCell ref="KNP40:KOD40"/>
    <mergeCell ref="KOE40:KOS40"/>
    <mergeCell ref="KOT40:KPH40"/>
    <mergeCell ref="KPI40:KPW40"/>
    <mergeCell ref="KPX40:KQL40"/>
    <mergeCell ref="KKS40:KLG40"/>
    <mergeCell ref="KLH40:KLV40"/>
    <mergeCell ref="KLW40:KMK40"/>
    <mergeCell ref="KML40:KMZ40"/>
    <mergeCell ref="KNA40:KNO40"/>
    <mergeCell ref="KHV40:KIJ40"/>
    <mergeCell ref="KIK40:KIY40"/>
    <mergeCell ref="KIZ40:KJN40"/>
    <mergeCell ref="KJO40:KKC40"/>
    <mergeCell ref="KKD40:KKR40"/>
    <mergeCell ref="KEY40:KFM40"/>
    <mergeCell ref="KFN40:KGB40"/>
    <mergeCell ref="KGC40:KGQ40"/>
    <mergeCell ref="KGR40:KHF40"/>
    <mergeCell ref="KHG40:KHU40"/>
    <mergeCell ref="KCB40:KCP40"/>
    <mergeCell ref="KCQ40:KDE40"/>
    <mergeCell ref="KDF40:KDT40"/>
    <mergeCell ref="KDU40:KEI40"/>
    <mergeCell ref="KEJ40:KEX40"/>
    <mergeCell ref="JZE40:JZS40"/>
    <mergeCell ref="JZT40:KAH40"/>
    <mergeCell ref="KAI40:KAW40"/>
    <mergeCell ref="KAX40:KBL40"/>
    <mergeCell ref="KBM40:KCA40"/>
    <mergeCell ref="JWH40:JWV40"/>
    <mergeCell ref="JWW40:JXK40"/>
    <mergeCell ref="JXL40:JXZ40"/>
    <mergeCell ref="JYA40:JYO40"/>
    <mergeCell ref="JYP40:JZD40"/>
    <mergeCell ref="JTK40:JTY40"/>
    <mergeCell ref="JTZ40:JUN40"/>
    <mergeCell ref="JUO40:JVC40"/>
    <mergeCell ref="JVD40:JVR40"/>
    <mergeCell ref="JVS40:JWG40"/>
    <mergeCell ref="JQN40:JRB40"/>
    <mergeCell ref="JRC40:JRQ40"/>
    <mergeCell ref="JRR40:JSF40"/>
    <mergeCell ref="JSG40:JSU40"/>
    <mergeCell ref="JSV40:JTJ40"/>
    <mergeCell ref="JNQ40:JOE40"/>
    <mergeCell ref="JOF40:JOT40"/>
    <mergeCell ref="JOU40:JPI40"/>
    <mergeCell ref="JPJ40:JPX40"/>
    <mergeCell ref="JPY40:JQM40"/>
    <mergeCell ref="JKT40:JLH40"/>
    <mergeCell ref="JLI40:JLW40"/>
    <mergeCell ref="JLX40:JML40"/>
    <mergeCell ref="JMM40:JNA40"/>
    <mergeCell ref="JNB40:JNP40"/>
    <mergeCell ref="JHW40:JIK40"/>
    <mergeCell ref="JIL40:JIZ40"/>
    <mergeCell ref="JJA40:JJO40"/>
    <mergeCell ref="JJP40:JKD40"/>
    <mergeCell ref="JKE40:JKS40"/>
    <mergeCell ref="JEZ40:JFN40"/>
    <mergeCell ref="JFO40:JGC40"/>
    <mergeCell ref="JGD40:JGR40"/>
    <mergeCell ref="JGS40:JHG40"/>
    <mergeCell ref="JHH40:JHV40"/>
    <mergeCell ref="JCC40:JCQ40"/>
    <mergeCell ref="JCR40:JDF40"/>
    <mergeCell ref="JDG40:JDU40"/>
    <mergeCell ref="JDV40:JEJ40"/>
    <mergeCell ref="JEK40:JEY40"/>
    <mergeCell ref="IZF40:IZT40"/>
    <mergeCell ref="IZU40:JAI40"/>
    <mergeCell ref="JAJ40:JAX40"/>
    <mergeCell ref="JAY40:JBM40"/>
    <mergeCell ref="JBN40:JCB40"/>
    <mergeCell ref="IWI40:IWW40"/>
    <mergeCell ref="IWX40:IXL40"/>
    <mergeCell ref="IXM40:IYA40"/>
    <mergeCell ref="IYB40:IYP40"/>
    <mergeCell ref="IYQ40:IZE40"/>
    <mergeCell ref="ITL40:ITZ40"/>
    <mergeCell ref="IUA40:IUO40"/>
    <mergeCell ref="IUP40:IVD40"/>
    <mergeCell ref="IVE40:IVS40"/>
    <mergeCell ref="IVT40:IWH40"/>
    <mergeCell ref="IQO40:IRC40"/>
    <mergeCell ref="IRD40:IRR40"/>
    <mergeCell ref="IRS40:ISG40"/>
    <mergeCell ref="ISH40:ISV40"/>
    <mergeCell ref="ISW40:ITK40"/>
    <mergeCell ref="INR40:IOF40"/>
    <mergeCell ref="IOG40:IOU40"/>
    <mergeCell ref="IOV40:IPJ40"/>
    <mergeCell ref="IPK40:IPY40"/>
    <mergeCell ref="IPZ40:IQN40"/>
    <mergeCell ref="IKU40:ILI40"/>
    <mergeCell ref="ILJ40:ILX40"/>
    <mergeCell ref="ILY40:IMM40"/>
    <mergeCell ref="IMN40:INB40"/>
    <mergeCell ref="INC40:INQ40"/>
    <mergeCell ref="IHX40:IIL40"/>
    <mergeCell ref="IIM40:IJA40"/>
    <mergeCell ref="IJB40:IJP40"/>
    <mergeCell ref="IJQ40:IKE40"/>
    <mergeCell ref="IKF40:IKT40"/>
    <mergeCell ref="IFA40:IFO40"/>
    <mergeCell ref="IFP40:IGD40"/>
    <mergeCell ref="IGE40:IGS40"/>
    <mergeCell ref="IGT40:IHH40"/>
    <mergeCell ref="IHI40:IHW40"/>
    <mergeCell ref="ICD40:ICR40"/>
    <mergeCell ref="ICS40:IDG40"/>
    <mergeCell ref="IDH40:IDV40"/>
    <mergeCell ref="IDW40:IEK40"/>
    <mergeCell ref="IEL40:IEZ40"/>
    <mergeCell ref="HZG40:HZU40"/>
    <mergeCell ref="HZV40:IAJ40"/>
    <mergeCell ref="IAK40:IAY40"/>
    <mergeCell ref="IAZ40:IBN40"/>
    <mergeCell ref="IBO40:ICC40"/>
    <mergeCell ref="HWJ40:HWX40"/>
    <mergeCell ref="HWY40:HXM40"/>
    <mergeCell ref="HXN40:HYB40"/>
    <mergeCell ref="HYC40:HYQ40"/>
    <mergeCell ref="HYR40:HZF40"/>
    <mergeCell ref="HTM40:HUA40"/>
    <mergeCell ref="HUB40:HUP40"/>
    <mergeCell ref="HUQ40:HVE40"/>
    <mergeCell ref="HVF40:HVT40"/>
    <mergeCell ref="HVU40:HWI40"/>
    <mergeCell ref="HQP40:HRD40"/>
    <mergeCell ref="HRE40:HRS40"/>
    <mergeCell ref="HRT40:HSH40"/>
    <mergeCell ref="HSI40:HSW40"/>
    <mergeCell ref="HSX40:HTL40"/>
    <mergeCell ref="HNS40:HOG40"/>
    <mergeCell ref="HOH40:HOV40"/>
    <mergeCell ref="HOW40:HPK40"/>
    <mergeCell ref="HPL40:HPZ40"/>
    <mergeCell ref="HQA40:HQO40"/>
    <mergeCell ref="HKV40:HLJ40"/>
    <mergeCell ref="HLK40:HLY40"/>
    <mergeCell ref="HLZ40:HMN40"/>
    <mergeCell ref="HMO40:HNC40"/>
    <mergeCell ref="HND40:HNR40"/>
    <mergeCell ref="HHY40:HIM40"/>
    <mergeCell ref="HIN40:HJB40"/>
    <mergeCell ref="HJC40:HJQ40"/>
    <mergeCell ref="HJR40:HKF40"/>
    <mergeCell ref="HKG40:HKU40"/>
    <mergeCell ref="HFB40:HFP40"/>
    <mergeCell ref="HFQ40:HGE40"/>
    <mergeCell ref="HGF40:HGT40"/>
    <mergeCell ref="HGU40:HHI40"/>
    <mergeCell ref="HHJ40:HHX40"/>
    <mergeCell ref="HCE40:HCS40"/>
    <mergeCell ref="HCT40:HDH40"/>
    <mergeCell ref="HDI40:HDW40"/>
    <mergeCell ref="HDX40:HEL40"/>
    <mergeCell ref="HEM40:HFA40"/>
    <mergeCell ref="GZH40:GZV40"/>
    <mergeCell ref="GZW40:HAK40"/>
    <mergeCell ref="HAL40:HAZ40"/>
    <mergeCell ref="HBA40:HBO40"/>
    <mergeCell ref="HBP40:HCD40"/>
    <mergeCell ref="GWK40:GWY40"/>
    <mergeCell ref="GWZ40:GXN40"/>
    <mergeCell ref="GXO40:GYC40"/>
    <mergeCell ref="GYD40:GYR40"/>
    <mergeCell ref="GYS40:GZG40"/>
    <mergeCell ref="GTN40:GUB40"/>
    <mergeCell ref="GUC40:GUQ40"/>
    <mergeCell ref="GUR40:GVF40"/>
    <mergeCell ref="GVG40:GVU40"/>
    <mergeCell ref="GVV40:GWJ40"/>
    <mergeCell ref="GQQ40:GRE40"/>
    <mergeCell ref="GRF40:GRT40"/>
    <mergeCell ref="GRU40:GSI40"/>
    <mergeCell ref="GSJ40:GSX40"/>
    <mergeCell ref="GSY40:GTM40"/>
    <mergeCell ref="GNT40:GOH40"/>
    <mergeCell ref="GOI40:GOW40"/>
    <mergeCell ref="GOX40:GPL40"/>
    <mergeCell ref="GPM40:GQA40"/>
    <mergeCell ref="GQB40:GQP40"/>
    <mergeCell ref="GKW40:GLK40"/>
    <mergeCell ref="GLL40:GLZ40"/>
    <mergeCell ref="GMA40:GMO40"/>
    <mergeCell ref="GMP40:GND40"/>
    <mergeCell ref="GNE40:GNS40"/>
    <mergeCell ref="GHZ40:GIN40"/>
    <mergeCell ref="GIO40:GJC40"/>
    <mergeCell ref="GJD40:GJR40"/>
    <mergeCell ref="GJS40:GKG40"/>
    <mergeCell ref="GKH40:GKV40"/>
    <mergeCell ref="GFC40:GFQ40"/>
    <mergeCell ref="GFR40:GGF40"/>
    <mergeCell ref="GGG40:GGU40"/>
    <mergeCell ref="GGV40:GHJ40"/>
    <mergeCell ref="GHK40:GHY40"/>
    <mergeCell ref="GCF40:GCT40"/>
    <mergeCell ref="GCU40:GDI40"/>
    <mergeCell ref="GDJ40:GDX40"/>
    <mergeCell ref="GDY40:GEM40"/>
    <mergeCell ref="GEN40:GFB40"/>
    <mergeCell ref="FZI40:FZW40"/>
    <mergeCell ref="FZX40:GAL40"/>
    <mergeCell ref="GAM40:GBA40"/>
    <mergeCell ref="GBB40:GBP40"/>
    <mergeCell ref="GBQ40:GCE40"/>
    <mergeCell ref="FWL40:FWZ40"/>
    <mergeCell ref="FXA40:FXO40"/>
    <mergeCell ref="FXP40:FYD40"/>
    <mergeCell ref="FYE40:FYS40"/>
    <mergeCell ref="FYT40:FZH40"/>
    <mergeCell ref="FTO40:FUC40"/>
    <mergeCell ref="FUD40:FUR40"/>
    <mergeCell ref="FUS40:FVG40"/>
    <mergeCell ref="FVH40:FVV40"/>
    <mergeCell ref="FVW40:FWK40"/>
    <mergeCell ref="FQR40:FRF40"/>
    <mergeCell ref="FRG40:FRU40"/>
    <mergeCell ref="FRV40:FSJ40"/>
    <mergeCell ref="FSK40:FSY40"/>
    <mergeCell ref="FSZ40:FTN40"/>
    <mergeCell ref="FNU40:FOI40"/>
    <mergeCell ref="FOJ40:FOX40"/>
    <mergeCell ref="FOY40:FPM40"/>
    <mergeCell ref="FPN40:FQB40"/>
    <mergeCell ref="FQC40:FQQ40"/>
    <mergeCell ref="FKX40:FLL40"/>
    <mergeCell ref="FLM40:FMA40"/>
    <mergeCell ref="FMB40:FMP40"/>
    <mergeCell ref="FMQ40:FNE40"/>
    <mergeCell ref="FNF40:FNT40"/>
    <mergeCell ref="FIA40:FIO40"/>
    <mergeCell ref="FIP40:FJD40"/>
    <mergeCell ref="FJE40:FJS40"/>
    <mergeCell ref="FJT40:FKH40"/>
    <mergeCell ref="FKI40:FKW40"/>
    <mergeCell ref="FFD40:FFR40"/>
    <mergeCell ref="FFS40:FGG40"/>
    <mergeCell ref="FGH40:FGV40"/>
    <mergeCell ref="FGW40:FHK40"/>
    <mergeCell ref="FHL40:FHZ40"/>
    <mergeCell ref="FCG40:FCU40"/>
    <mergeCell ref="FCV40:FDJ40"/>
    <mergeCell ref="FDK40:FDY40"/>
    <mergeCell ref="FDZ40:FEN40"/>
    <mergeCell ref="FEO40:FFC40"/>
    <mergeCell ref="EZJ40:EZX40"/>
    <mergeCell ref="EZY40:FAM40"/>
    <mergeCell ref="FAN40:FBB40"/>
    <mergeCell ref="FBC40:FBQ40"/>
    <mergeCell ref="FBR40:FCF40"/>
    <mergeCell ref="EWM40:EXA40"/>
    <mergeCell ref="EXB40:EXP40"/>
    <mergeCell ref="EXQ40:EYE40"/>
    <mergeCell ref="EYF40:EYT40"/>
    <mergeCell ref="EYU40:EZI40"/>
    <mergeCell ref="ETP40:EUD40"/>
    <mergeCell ref="EUE40:EUS40"/>
    <mergeCell ref="EUT40:EVH40"/>
    <mergeCell ref="EVI40:EVW40"/>
    <mergeCell ref="EVX40:EWL40"/>
    <mergeCell ref="EQS40:ERG40"/>
    <mergeCell ref="ERH40:ERV40"/>
    <mergeCell ref="ERW40:ESK40"/>
    <mergeCell ref="ESL40:ESZ40"/>
    <mergeCell ref="ETA40:ETO40"/>
    <mergeCell ref="ENV40:EOJ40"/>
    <mergeCell ref="EOK40:EOY40"/>
    <mergeCell ref="EOZ40:EPN40"/>
    <mergeCell ref="EPO40:EQC40"/>
    <mergeCell ref="EQD40:EQR40"/>
    <mergeCell ref="EKY40:ELM40"/>
    <mergeCell ref="ELN40:EMB40"/>
    <mergeCell ref="EMC40:EMQ40"/>
    <mergeCell ref="EMR40:ENF40"/>
    <mergeCell ref="ENG40:ENU40"/>
    <mergeCell ref="EIB40:EIP40"/>
    <mergeCell ref="EIQ40:EJE40"/>
    <mergeCell ref="EJF40:EJT40"/>
    <mergeCell ref="EJU40:EKI40"/>
    <mergeCell ref="EKJ40:EKX40"/>
    <mergeCell ref="EFE40:EFS40"/>
    <mergeCell ref="EFT40:EGH40"/>
    <mergeCell ref="EGI40:EGW40"/>
    <mergeCell ref="EGX40:EHL40"/>
    <mergeCell ref="EHM40:EIA40"/>
    <mergeCell ref="ECH40:ECV40"/>
    <mergeCell ref="ECW40:EDK40"/>
    <mergeCell ref="EDL40:EDZ40"/>
    <mergeCell ref="EEA40:EEO40"/>
    <mergeCell ref="EEP40:EFD40"/>
    <mergeCell ref="DZK40:DZY40"/>
    <mergeCell ref="DZZ40:EAN40"/>
    <mergeCell ref="EAO40:EBC40"/>
    <mergeCell ref="EBD40:EBR40"/>
    <mergeCell ref="EBS40:ECG40"/>
    <mergeCell ref="DWN40:DXB40"/>
    <mergeCell ref="DXC40:DXQ40"/>
    <mergeCell ref="DXR40:DYF40"/>
    <mergeCell ref="DYG40:DYU40"/>
    <mergeCell ref="DYV40:DZJ40"/>
    <mergeCell ref="DTQ40:DUE40"/>
    <mergeCell ref="DUF40:DUT40"/>
    <mergeCell ref="DUU40:DVI40"/>
    <mergeCell ref="DVJ40:DVX40"/>
    <mergeCell ref="DVY40:DWM40"/>
    <mergeCell ref="DQT40:DRH40"/>
    <mergeCell ref="DRI40:DRW40"/>
    <mergeCell ref="DRX40:DSL40"/>
    <mergeCell ref="DSM40:DTA40"/>
    <mergeCell ref="DTB40:DTP40"/>
    <mergeCell ref="DNW40:DOK40"/>
    <mergeCell ref="DOL40:DOZ40"/>
    <mergeCell ref="DPA40:DPO40"/>
    <mergeCell ref="DPP40:DQD40"/>
    <mergeCell ref="DQE40:DQS40"/>
    <mergeCell ref="DKZ40:DLN40"/>
    <mergeCell ref="DLO40:DMC40"/>
    <mergeCell ref="DMD40:DMR40"/>
    <mergeCell ref="DMS40:DNG40"/>
    <mergeCell ref="DNH40:DNV40"/>
    <mergeCell ref="DIC40:DIQ40"/>
    <mergeCell ref="DIR40:DJF40"/>
    <mergeCell ref="DJG40:DJU40"/>
    <mergeCell ref="DJV40:DKJ40"/>
    <mergeCell ref="DKK40:DKY40"/>
    <mergeCell ref="DFF40:DFT40"/>
    <mergeCell ref="DFU40:DGI40"/>
    <mergeCell ref="DGJ40:DGX40"/>
    <mergeCell ref="DGY40:DHM40"/>
    <mergeCell ref="DHN40:DIB40"/>
    <mergeCell ref="DCI40:DCW40"/>
    <mergeCell ref="DCX40:DDL40"/>
    <mergeCell ref="DDM40:DEA40"/>
    <mergeCell ref="DEB40:DEP40"/>
    <mergeCell ref="DEQ40:DFE40"/>
    <mergeCell ref="CZL40:CZZ40"/>
    <mergeCell ref="DAA40:DAO40"/>
    <mergeCell ref="DAP40:DBD40"/>
    <mergeCell ref="DBE40:DBS40"/>
    <mergeCell ref="DBT40:DCH40"/>
    <mergeCell ref="CWO40:CXC40"/>
    <mergeCell ref="CXD40:CXR40"/>
    <mergeCell ref="CXS40:CYG40"/>
    <mergeCell ref="CYH40:CYV40"/>
    <mergeCell ref="CYW40:CZK40"/>
    <mergeCell ref="CTR40:CUF40"/>
    <mergeCell ref="CUG40:CUU40"/>
    <mergeCell ref="CUV40:CVJ40"/>
    <mergeCell ref="CVK40:CVY40"/>
    <mergeCell ref="CVZ40:CWN40"/>
    <mergeCell ref="CQU40:CRI40"/>
    <mergeCell ref="CRJ40:CRX40"/>
    <mergeCell ref="CRY40:CSM40"/>
    <mergeCell ref="CSN40:CTB40"/>
    <mergeCell ref="CTC40:CTQ40"/>
    <mergeCell ref="CNX40:COL40"/>
    <mergeCell ref="COM40:CPA40"/>
    <mergeCell ref="CPB40:CPP40"/>
    <mergeCell ref="CPQ40:CQE40"/>
    <mergeCell ref="CQF40:CQT40"/>
    <mergeCell ref="CLA40:CLO40"/>
    <mergeCell ref="CLP40:CMD40"/>
    <mergeCell ref="CME40:CMS40"/>
    <mergeCell ref="CMT40:CNH40"/>
    <mergeCell ref="CNI40:CNW40"/>
    <mergeCell ref="CID40:CIR40"/>
    <mergeCell ref="CIS40:CJG40"/>
    <mergeCell ref="CJH40:CJV40"/>
    <mergeCell ref="CJW40:CKK40"/>
    <mergeCell ref="CKL40:CKZ40"/>
    <mergeCell ref="CFG40:CFU40"/>
    <mergeCell ref="CFV40:CGJ40"/>
    <mergeCell ref="CGK40:CGY40"/>
    <mergeCell ref="CGZ40:CHN40"/>
    <mergeCell ref="CHO40:CIC40"/>
    <mergeCell ref="CCJ40:CCX40"/>
    <mergeCell ref="CCY40:CDM40"/>
    <mergeCell ref="CDN40:CEB40"/>
    <mergeCell ref="CEC40:CEQ40"/>
    <mergeCell ref="CER40:CFF40"/>
    <mergeCell ref="BZM40:CAA40"/>
    <mergeCell ref="CAB40:CAP40"/>
    <mergeCell ref="CAQ40:CBE40"/>
    <mergeCell ref="CBF40:CBT40"/>
    <mergeCell ref="CBU40:CCI40"/>
    <mergeCell ref="BWP40:BXD40"/>
    <mergeCell ref="BXE40:BXS40"/>
    <mergeCell ref="BXT40:BYH40"/>
    <mergeCell ref="BYI40:BYW40"/>
    <mergeCell ref="BYX40:BZL40"/>
    <mergeCell ref="BTS40:BUG40"/>
    <mergeCell ref="BUH40:BUV40"/>
    <mergeCell ref="BUW40:BVK40"/>
    <mergeCell ref="BVL40:BVZ40"/>
    <mergeCell ref="BWA40:BWO40"/>
    <mergeCell ref="BQV40:BRJ40"/>
    <mergeCell ref="BRK40:BRY40"/>
    <mergeCell ref="BRZ40:BSN40"/>
    <mergeCell ref="BSO40:BTC40"/>
    <mergeCell ref="BTD40:BTR40"/>
    <mergeCell ref="BNY40:BOM40"/>
    <mergeCell ref="BON40:BPB40"/>
    <mergeCell ref="BPC40:BPQ40"/>
    <mergeCell ref="BPR40:BQF40"/>
    <mergeCell ref="BQG40:BQU40"/>
    <mergeCell ref="BLB40:BLP40"/>
    <mergeCell ref="BLQ40:BME40"/>
    <mergeCell ref="BMF40:BMT40"/>
    <mergeCell ref="BMU40:BNI40"/>
    <mergeCell ref="BNJ40:BNX40"/>
    <mergeCell ref="BIE40:BIS40"/>
    <mergeCell ref="BIT40:BJH40"/>
    <mergeCell ref="BJI40:BJW40"/>
    <mergeCell ref="BJX40:BKL40"/>
    <mergeCell ref="BKM40:BLA40"/>
    <mergeCell ref="BFH40:BFV40"/>
    <mergeCell ref="BFW40:BGK40"/>
    <mergeCell ref="BGL40:BGZ40"/>
    <mergeCell ref="BHA40:BHO40"/>
    <mergeCell ref="BHP40:BID40"/>
    <mergeCell ref="BCK40:BCY40"/>
    <mergeCell ref="BCZ40:BDN40"/>
    <mergeCell ref="BDO40:BEC40"/>
    <mergeCell ref="BED40:BER40"/>
    <mergeCell ref="BES40:BFG40"/>
    <mergeCell ref="AZN40:BAB40"/>
    <mergeCell ref="BAC40:BAQ40"/>
    <mergeCell ref="BAR40:BBF40"/>
    <mergeCell ref="BBG40:BBU40"/>
    <mergeCell ref="BBV40:BCJ40"/>
    <mergeCell ref="AWQ40:AXE40"/>
    <mergeCell ref="AXF40:AXT40"/>
    <mergeCell ref="AXU40:AYI40"/>
    <mergeCell ref="AYJ40:AYX40"/>
    <mergeCell ref="AYY40:AZM40"/>
    <mergeCell ref="ATT40:AUH40"/>
    <mergeCell ref="AUI40:AUW40"/>
    <mergeCell ref="AUX40:AVL40"/>
    <mergeCell ref="AVM40:AWA40"/>
    <mergeCell ref="AWB40:AWP40"/>
    <mergeCell ref="AQW40:ARK40"/>
    <mergeCell ref="ARL40:ARZ40"/>
    <mergeCell ref="ASA40:ASO40"/>
    <mergeCell ref="ASP40:ATD40"/>
    <mergeCell ref="ATE40:ATS40"/>
    <mergeCell ref="ANZ40:AON40"/>
    <mergeCell ref="AOO40:APC40"/>
    <mergeCell ref="APD40:APR40"/>
    <mergeCell ref="APS40:AQG40"/>
    <mergeCell ref="AQH40:AQV40"/>
    <mergeCell ref="ALC40:ALQ40"/>
    <mergeCell ref="ALR40:AMF40"/>
    <mergeCell ref="AMG40:AMU40"/>
    <mergeCell ref="AMV40:ANJ40"/>
    <mergeCell ref="ANK40:ANY40"/>
    <mergeCell ref="AIF40:AIT40"/>
    <mergeCell ref="AIU40:AJI40"/>
    <mergeCell ref="AJJ40:AJX40"/>
    <mergeCell ref="AJY40:AKM40"/>
    <mergeCell ref="AKN40:ALB40"/>
    <mergeCell ref="AFI40:AFW40"/>
    <mergeCell ref="AFX40:AGL40"/>
    <mergeCell ref="AGM40:AHA40"/>
    <mergeCell ref="AHB40:AHP40"/>
    <mergeCell ref="AHQ40:AIE40"/>
    <mergeCell ref="ACL40:ACZ40"/>
    <mergeCell ref="ADA40:ADO40"/>
    <mergeCell ref="ADP40:AED40"/>
    <mergeCell ref="AEE40:AES40"/>
    <mergeCell ref="AET40:AFH40"/>
    <mergeCell ref="ZO40:AAC40"/>
    <mergeCell ref="AAD40:AAR40"/>
    <mergeCell ref="AAS40:ABG40"/>
    <mergeCell ref="ABH40:ABV40"/>
    <mergeCell ref="ABW40:ACK40"/>
    <mergeCell ref="WR40:XF40"/>
    <mergeCell ref="XG40:XU40"/>
    <mergeCell ref="XV40:YJ40"/>
    <mergeCell ref="YK40:YY40"/>
    <mergeCell ref="YZ40:ZN40"/>
    <mergeCell ref="TU40:UI40"/>
    <mergeCell ref="UJ40:UX40"/>
    <mergeCell ref="UY40:VM40"/>
    <mergeCell ref="VN40:WB40"/>
    <mergeCell ref="WC40:WQ40"/>
    <mergeCell ref="SB40:SP40"/>
    <mergeCell ref="SQ40:TE40"/>
    <mergeCell ref="TF40:TT40"/>
    <mergeCell ref="OA40:OO40"/>
    <mergeCell ref="OP40:PD40"/>
    <mergeCell ref="PE40:PS40"/>
    <mergeCell ref="PT40:QH40"/>
    <mergeCell ref="QI40:QW40"/>
    <mergeCell ref="LD40:LR40"/>
    <mergeCell ref="LS40:MG40"/>
    <mergeCell ref="MH40:MV40"/>
    <mergeCell ref="MW40:NK40"/>
    <mergeCell ref="NL40:NZ40"/>
    <mergeCell ref="IG40:IU40"/>
    <mergeCell ref="IV40:JJ40"/>
    <mergeCell ref="JK40:JY40"/>
    <mergeCell ref="JZ40:KN40"/>
    <mergeCell ref="KO40:LC40"/>
    <mergeCell ref="FJ40:FX40"/>
    <mergeCell ref="FY40:GM40"/>
    <mergeCell ref="GN40:HB40"/>
    <mergeCell ref="HC40:HQ40"/>
    <mergeCell ref="HR40:IF40"/>
    <mergeCell ref="CM40:DA40"/>
    <mergeCell ref="DB40:DP40"/>
    <mergeCell ref="DQ40:EE40"/>
    <mergeCell ref="EF40:ET40"/>
    <mergeCell ref="EU40:FI40"/>
    <mergeCell ref="AT40:BH40"/>
    <mergeCell ref="BI40:BW40"/>
    <mergeCell ref="BX40:CL40"/>
    <mergeCell ref="A43:O43"/>
    <mergeCell ref="A44:O44"/>
    <mergeCell ref="QX40:RL40"/>
    <mergeCell ref="RM40:SA40"/>
    <mergeCell ref="A3:O3"/>
    <mergeCell ref="A1:O1"/>
    <mergeCell ref="A30:O30"/>
    <mergeCell ref="A45:O45"/>
    <mergeCell ref="A31:O31"/>
    <mergeCell ref="A37:O37"/>
    <mergeCell ref="A38:O38"/>
    <mergeCell ref="A39:O39"/>
    <mergeCell ref="A41:O41"/>
    <mergeCell ref="A42:O42"/>
    <mergeCell ref="A33:O33"/>
    <mergeCell ref="A34:O34"/>
    <mergeCell ref="A35:O35"/>
    <mergeCell ref="A36:O36"/>
    <mergeCell ref="A40:O40"/>
    <mergeCell ref="A32:O32"/>
    <mergeCell ref="B4:B5"/>
    <mergeCell ref="C4:C5"/>
    <mergeCell ref="D4:D5"/>
    <mergeCell ref="E4:E5"/>
    <mergeCell ref="F4:F5"/>
    <mergeCell ref="G4:G5"/>
    <mergeCell ref="H4:H5"/>
    <mergeCell ref="I4:I5"/>
    <mergeCell ref="M4:N4"/>
    <mergeCell ref="K4:K5"/>
    <mergeCell ref="L4:L5"/>
    <mergeCell ref="J4:J5"/>
    <mergeCell ref="O4:O5"/>
    <mergeCell ref="A4:A5"/>
  </mergeCells>
  <conditionalFormatting sqref="J6:J27">
    <cfRule type="notContainsErrors" dxfId="7" priority="1">
      <formula>NOT(ISERROR(J6))</formula>
    </cfRule>
  </conditionalFormatting>
  <dataValidations count="1">
    <dataValidation type="list" allowBlank="1" showInputMessage="1" showErrorMessage="1" sqref="H26">
      <formula1>$B$3:$B$25</formula1>
    </dataValidation>
  </dataValidations>
  <pageMargins left="0.511811024" right="0.511811024" top="0.78740157499999996" bottom="0.78740157499999996" header="0.31496062000000002" footer="0.31496062000000002"/>
  <pageSetup paperSize="9" scale="68" fitToHeight="0" orientation="landscape" horizontalDpi="4294967294" verticalDpi="4294967294" r:id="rId1"/>
  <ignoredErrors>
    <ignoredError sqref="J6:J27" evalError="1"/>
    <ignoredError sqref="B16:B28" numberStoredAsText="1"/>
  </ignoredErrors>
  <legacy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'\\Dof-08-hp\hd dof\PORTARIAS 2016\[PORTARIAS DOF 2016.xlsx]UGE'!#REF!</xm:f>
          </x14:formula1>
          <xm:sqref>F26</xm:sqref>
        </x14:dataValidation>
        <x14:dataValidation type="list" allowBlank="1" showInputMessage="1" showErrorMessage="1">
          <x14:formula1>
            <xm:f>'\\Dof-08-hp\hd dof\PORTARIAS 2016\[PORTARIAS DOF 2016.xlsx]PTRES'!#REF!</xm:f>
          </x14:formula1>
          <xm:sqref>G26</xm:sqref>
        </x14:dataValidation>
        <x14:dataValidation type="list" allowBlank="1" showInputMessage="1" showErrorMessage="1">
          <x14:formula1>
            <xm:f>'2. PREVISÃO RECEITA E DESPESA'!$A$24:$A$30</xm:f>
          </x14:formula1>
          <xm:sqref>A6:A27</xm:sqref>
        </x14:dataValidation>
        <x14:dataValidation type="list" allowBlank="1" showInputMessage="1" showErrorMessage="1">
          <x14:formula1>
            <xm:f>'Natureza da Despesa'!$A$3:$A$42</xm:f>
          </x14:formula1>
          <xm:sqref>I6:I28</xm:sqref>
        </x14:dataValidation>
        <x14:dataValidation type="list" allowBlank="1" showInputMessage="1" showErrorMessage="1">
          <x14:formula1>
            <xm:f>Ano!$A$2:$A$35</xm:f>
          </x14:formula1>
          <xm:sqref>B6:B28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G5" sqref="G5"/>
    </sheetView>
  </sheetViews>
  <sheetFormatPr defaultRowHeight="12.75" x14ac:dyDescent="0.2"/>
  <cols>
    <col min="1" max="1" width="11.7109375" style="48" customWidth="1"/>
    <col min="2" max="2" width="24.42578125" style="48" bestFit="1" customWidth="1"/>
    <col min="3" max="3" width="10.7109375" style="49" customWidth="1"/>
    <col min="4" max="4" width="8.140625" style="50" customWidth="1"/>
    <col min="5" max="5" width="7" style="48" bestFit="1" customWidth="1"/>
    <col min="6" max="6" width="14" style="48" bestFit="1" customWidth="1"/>
    <col min="7" max="7" width="11.85546875" style="48" customWidth="1"/>
    <col min="8" max="8" width="12.85546875" style="48" bestFit="1" customWidth="1"/>
    <col min="9" max="9" width="13.85546875" style="51" customWidth="1"/>
    <col min="10" max="10" width="13.140625" style="52" bestFit="1" customWidth="1"/>
    <col min="11" max="11" width="10.85546875" style="52" customWidth="1"/>
    <col min="12" max="12" width="14.28515625" style="52" bestFit="1" customWidth="1"/>
    <col min="13" max="13" width="5" style="47" bestFit="1" customWidth="1"/>
    <col min="14" max="20" width="16.28515625" style="47" customWidth="1"/>
    <col min="21" max="21" width="10" style="47" bestFit="1" customWidth="1"/>
    <col min="22" max="16384" width="9.140625" style="47"/>
  </cols>
  <sheetData>
    <row r="1" spans="1:18" ht="15" customHeight="1" x14ac:dyDescent="0.2">
      <c r="A1" s="259" t="s">
        <v>91</v>
      </c>
      <c r="B1" s="259"/>
      <c r="C1" s="259"/>
      <c r="D1" s="259"/>
      <c r="E1" s="259"/>
      <c r="F1" s="259"/>
      <c r="G1" s="259"/>
      <c r="H1" s="259"/>
      <c r="I1" s="259"/>
      <c r="J1" s="259"/>
      <c r="K1" s="259"/>
      <c r="L1" s="259"/>
    </row>
    <row r="2" spans="1:18" ht="9" customHeight="1" x14ac:dyDescent="0.2"/>
    <row r="3" spans="1:18" s="53" customFormat="1" ht="12.75" customHeight="1" x14ac:dyDescent="0.2">
      <c r="A3" s="281" t="s">
        <v>120</v>
      </c>
      <c r="B3" s="229" t="s">
        <v>84</v>
      </c>
      <c r="C3" s="229" t="s">
        <v>85</v>
      </c>
      <c r="D3" s="229" t="s">
        <v>77</v>
      </c>
      <c r="E3" s="292" t="s">
        <v>78</v>
      </c>
      <c r="F3" s="292" t="s">
        <v>79</v>
      </c>
      <c r="G3" s="292" t="s">
        <v>86</v>
      </c>
      <c r="H3" s="229" t="s">
        <v>38</v>
      </c>
      <c r="I3" s="229" t="s">
        <v>59</v>
      </c>
      <c r="J3" s="297" t="s">
        <v>87</v>
      </c>
      <c r="K3" s="297"/>
      <c r="L3" s="298" t="s">
        <v>88</v>
      </c>
    </row>
    <row r="4" spans="1:18" s="55" customFormat="1" ht="24.75" customHeight="1" x14ac:dyDescent="0.25">
      <c r="A4" s="282"/>
      <c r="B4" s="229"/>
      <c r="C4" s="229" t="s">
        <v>76</v>
      </c>
      <c r="D4" s="229"/>
      <c r="E4" s="293"/>
      <c r="F4" s="293"/>
      <c r="G4" s="293"/>
      <c r="H4" s="229"/>
      <c r="I4" s="229"/>
      <c r="J4" s="54" t="s">
        <v>84</v>
      </c>
      <c r="K4" s="54" t="s">
        <v>89</v>
      </c>
      <c r="L4" s="299"/>
      <c r="N4" s="56"/>
    </row>
    <row r="5" spans="1:18" ht="15" x14ac:dyDescent="0.25">
      <c r="A5" s="122"/>
      <c r="B5" s="57"/>
      <c r="C5" s="29"/>
      <c r="D5" s="57"/>
      <c r="E5" s="57"/>
      <c r="F5" s="57"/>
      <c r="G5" s="57"/>
      <c r="H5" s="40"/>
      <c r="I5" s="85"/>
      <c r="J5" s="27"/>
      <c r="K5" s="20"/>
      <c r="L5" s="58">
        <f t="shared" ref="L5:L31" si="0">I5-K5</f>
        <v>0</v>
      </c>
      <c r="M5"/>
      <c r="N5"/>
      <c r="O5"/>
      <c r="P5"/>
      <c r="Q5"/>
      <c r="R5"/>
    </row>
    <row r="6" spans="1:18" ht="15" x14ac:dyDescent="0.25">
      <c r="A6" s="122"/>
      <c r="B6" s="57"/>
      <c r="C6" s="29"/>
      <c r="D6" s="57"/>
      <c r="E6" s="57"/>
      <c r="F6" s="57"/>
      <c r="G6" s="57"/>
      <c r="H6" s="40"/>
      <c r="I6" s="85"/>
      <c r="J6" s="27"/>
      <c r="K6" s="20"/>
      <c r="L6" s="58">
        <f t="shared" si="0"/>
        <v>0</v>
      </c>
      <c r="M6"/>
      <c r="N6"/>
      <c r="O6"/>
      <c r="P6"/>
      <c r="Q6"/>
      <c r="R6"/>
    </row>
    <row r="7" spans="1:18" ht="15" x14ac:dyDescent="0.25">
      <c r="A7" s="122"/>
      <c r="B7" s="57"/>
      <c r="C7" s="29"/>
      <c r="D7" s="57"/>
      <c r="E7" s="57"/>
      <c r="F7" s="57"/>
      <c r="G7" s="57"/>
      <c r="H7" s="40"/>
      <c r="I7" s="85"/>
      <c r="J7" s="27"/>
      <c r="K7" s="20"/>
      <c r="L7" s="58">
        <f t="shared" si="0"/>
        <v>0</v>
      </c>
      <c r="M7"/>
      <c r="N7"/>
      <c r="O7"/>
      <c r="P7"/>
      <c r="Q7"/>
      <c r="R7"/>
    </row>
    <row r="8" spans="1:18" ht="15" x14ac:dyDescent="0.25">
      <c r="A8" s="122"/>
      <c r="B8" s="57"/>
      <c r="C8" s="29"/>
      <c r="D8" s="57"/>
      <c r="E8" s="57"/>
      <c r="F8" s="57"/>
      <c r="G8" s="57"/>
      <c r="H8" s="40"/>
      <c r="I8" s="85"/>
      <c r="J8" s="27"/>
      <c r="K8" s="20"/>
      <c r="L8" s="58">
        <f t="shared" si="0"/>
        <v>0</v>
      </c>
      <c r="M8"/>
      <c r="N8"/>
      <c r="O8"/>
      <c r="P8"/>
      <c r="Q8"/>
      <c r="R8"/>
    </row>
    <row r="9" spans="1:18" ht="15" x14ac:dyDescent="0.25">
      <c r="A9" s="122"/>
      <c r="B9" s="57"/>
      <c r="C9" s="29"/>
      <c r="D9" s="57"/>
      <c r="E9" s="57"/>
      <c r="F9" s="57"/>
      <c r="G9" s="57"/>
      <c r="H9" s="57"/>
      <c r="I9" s="85"/>
      <c r="J9" s="27"/>
      <c r="K9" s="76"/>
      <c r="L9" s="58">
        <f t="shared" si="0"/>
        <v>0</v>
      </c>
      <c r="M9"/>
      <c r="N9"/>
      <c r="O9"/>
      <c r="P9"/>
      <c r="Q9"/>
      <c r="R9"/>
    </row>
    <row r="10" spans="1:18" ht="15" x14ac:dyDescent="0.25">
      <c r="A10" s="122"/>
      <c r="B10" s="57"/>
      <c r="C10" s="29"/>
      <c r="D10" s="57"/>
      <c r="E10" s="57"/>
      <c r="F10" s="57"/>
      <c r="G10" s="57"/>
      <c r="H10" s="57"/>
      <c r="I10" s="85"/>
      <c r="J10" s="27"/>
      <c r="K10" s="20"/>
      <c r="L10" s="58">
        <f t="shared" si="0"/>
        <v>0</v>
      </c>
      <c r="M10"/>
      <c r="N10"/>
      <c r="O10"/>
      <c r="P10"/>
      <c r="Q10"/>
      <c r="R10"/>
    </row>
    <row r="11" spans="1:18" ht="15" x14ac:dyDescent="0.25">
      <c r="A11" s="122"/>
      <c r="B11" s="57"/>
      <c r="C11" s="29"/>
      <c r="D11" s="57"/>
      <c r="E11" s="57"/>
      <c r="F11" s="57"/>
      <c r="G11" s="57"/>
      <c r="H11" s="57"/>
      <c r="I11" s="85"/>
      <c r="J11" s="27"/>
      <c r="K11" s="20"/>
      <c r="L11" s="58">
        <f t="shared" si="0"/>
        <v>0</v>
      </c>
      <c r="M11"/>
      <c r="N11"/>
      <c r="O11"/>
      <c r="P11"/>
      <c r="Q11"/>
      <c r="R11"/>
    </row>
    <row r="12" spans="1:18" ht="15" x14ac:dyDescent="0.25">
      <c r="A12" s="122"/>
      <c r="B12" s="57"/>
      <c r="C12" s="29"/>
      <c r="D12" s="57"/>
      <c r="E12" s="57"/>
      <c r="F12" s="57"/>
      <c r="G12" s="57"/>
      <c r="H12" s="57"/>
      <c r="I12" s="85"/>
      <c r="J12" s="27"/>
      <c r="K12" s="20"/>
      <c r="L12" s="58">
        <f t="shared" si="0"/>
        <v>0</v>
      </c>
      <c r="M12"/>
      <c r="N12"/>
      <c r="O12"/>
      <c r="P12"/>
      <c r="Q12"/>
      <c r="R12"/>
    </row>
    <row r="13" spans="1:18" ht="15" x14ac:dyDescent="0.25">
      <c r="A13" s="122"/>
      <c r="B13" s="57"/>
      <c r="C13" s="29"/>
      <c r="D13" s="57"/>
      <c r="E13" s="57"/>
      <c r="F13" s="57"/>
      <c r="G13" s="57"/>
      <c r="H13" s="57"/>
      <c r="I13" s="85"/>
      <c r="J13" s="27"/>
      <c r="K13" s="76"/>
      <c r="L13" s="58">
        <f t="shared" si="0"/>
        <v>0</v>
      </c>
      <c r="M13"/>
      <c r="N13"/>
      <c r="O13"/>
      <c r="P13"/>
      <c r="Q13"/>
      <c r="R13"/>
    </row>
    <row r="14" spans="1:18" ht="15" x14ac:dyDescent="0.25">
      <c r="A14" s="122"/>
      <c r="B14" s="57"/>
      <c r="C14" s="29"/>
      <c r="D14" s="57"/>
      <c r="E14" s="57"/>
      <c r="F14" s="57"/>
      <c r="G14" s="57"/>
      <c r="H14" s="57"/>
      <c r="I14" s="85"/>
      <c r="J14" s="27"/>
      <c r="K14" s="20"/>
      <c r="L14" s="58">
        <f t="shared" si="0"/>
        <v>0</v>
      </c>
      <c r="M14"/>
      <c r="N14"/>
      <c r="O14"/>
      <c r="P14"/>
      <c r="Q14"/>
      <c r="R14"/>
    </row>
    <row r="15" spans="1:18" ht="15" x14ac:dyDescent="0.25">
      <c r="A15" s="122"/>
      <c r="B15" s="57"/>
      <c r="C15" s="29"/>
      <c r="D15" s="57"/>
      <c r="E15" s="57"/>
      <c r="F15" s="57"/>
      <c r="G15" s="57"/>
      <c r="H15" s="57"/>
      <c r="I15" s="85"/>
      <c r="J15" s="27"/>
      <c r="K15" s="20"/>
      <c r="L15" s="58">
        <f t="shared" si="0"/>
        <v>0</v>
      </c>
      <c r="M15"/>
      <c r="N15"/>
      <c r="O15"/>
      <c r="P15"/>
      <c r="Q15"/>
      <c r="R15"/>
    </row>
    <row r="16" spans="1:18" ht="15" x14ac:dyDescent="0.25">
      <c r="A16" s="122"/>
      <c r="B16" s="60"/>
      <c r="C16" s="29"/>
      <c r="D16" s="57"/>
      <c r="E16" s="57"/>
      <c r="F16" s="57"/>
      <c r="G16" s="57"/>
      <c r="H16" s="40"/>
      <c r="I16" s="41"/>
      <c r="J16" s="27"/>
      <c r="K16" s="20"/>
      <c r="L16" s="58">
        <f t="shared" si="0"/>
        <v>0</v>
      </c>
      <c r="M16"/>
      <c r="N16"/>
      <c r="O16" s="45"/>
      <c r="P16"/>
      <c r="Q16"/>
      <c r="R16"/>
    </row>
    <row r="17" spans="1:18" ht="15" x14ac:dyDescent="0.25">
      <c r="A17" s="122"/>
      <c r="B17" s="57"/>
      <c r="C17" s="29"/>
      <c r="D17" s="57"/>
      <c r="E17" s="57"/>
      <c r="F17" s="57"/>
      <c r="G17" s="57"/>
      <c r="H17" s="57"/>
      <c r="I17" s="85"/>
      <c r="J17" s="27"/>
      <c r="K17" s="20"/>
      <c r="L17" s="58">
        <f t="shared" si="0"/>
        <v>0</v>
      </c>
      <c r="M17"/>
      <c r="N17" s="45"/>
      <c r="O17"/>
      <c r="P17"/>
      <c r="Q17"/>
      <c r="R17"/>
    </row>
    <row r="18" spans="1:18" ht="15" x14ac:dyDescent="0.25">
      <c r="A18" s="122"/>
      <c r="B18" s="57"/>
      <c r="C18" s="29"/>
      <c r="D18" s="57"/>
      <c r="E18" s="57"/>
      <c r="F18" s="57"/>
      <c r="G18" s="57"/>
      <c r="H18" s="57"/>
      <c r="I18" s="85"/>
      <c r="J18" s="27"/>
      <c r="K18" s="20"/>
      <c r="L18" s="58">
        <f t="shared" si="0"/>
        <v>0</v>
      </c>
      <c r="M18"/>
      <c r="N18"/>
      <c r="O18"/>
      <c r="P18"/>
      <c r="Q18"/>
      <c r="R18"/>
    </row>
    <row r="19" spans="1:18" ht="15" x14ac:dyDescent="0.25">
      <c r="A19" s="122"/>
      <c r="B19" s="57"/>
      <c r="C19" s="29"/>
      <c r="D19" s="57"/>
      <c r="E19" s="57"/>
      <c r="F19" s="57"/>
      <c r="G19" s="57"/>
      <c r="H19" s="57"/>
      <c r="I19" s="85"/>
      <c r="J19" s="27"/>
      <c r="K19" s="20"/>
      <c r="L19" s="58">
        <f t="shared" si="0"/>
        <v>0</v>
      </c>
      <c r="M19"/>
      <c r="N19"/>
      <c r="O19"/>
      <c r="P19"/>
      <c r="Q19"/>
      <c r="R19"/>
    </row>
    <row r="20" spans="1:18" ht="15" x14ac:dyDescent="0.25">
      <c r="A20" s="122"/>
      <c r="B20" s="57"/>
      <c r="C20" s="29"/>
      <c r="D20" s="57"/>
      <c r="E20" s="57"/>
      <c r="F20" s="57"/>
      <c r="G20" s="57"/>
      <c r="H20" s="57"/>
      <c r="I20" s="85"/>
      <c r="J20" s="27"/>
      <c r="K20" s="20"/>
      <c r="L20" s="58">
        <f t="shared" si="0"/>
        <v>0</v>
      </c>
      <c r="M20"/>
      <c r="N20"/>
      <c r="O20"/>
      <c r="P20"/>
      <c r="Q20"/>
      <c r="R20"/>
    </row>
    <row r="21" spans="1:18" ht="15" x14ac:dyDescent="0.25">
      <c r="A21" s="122"/>
      <c r="B21" s="57"/>
      <c r="C21" s="29"/>
      <c r="D21" s="57"/>
      <c r="E21" s="57"/>
      <c r="F21" s="57"/>
      <c r="G21" s="57"/>
      <c r="H21" s="57"/>
      <c r="I21" s="85"/>
      <c r="J21" s="27"/>
      <c r="K21" s="20"/>
      <c r="L21" s="58">
        <f t="shared" si="0"/>
        <v>0</v>
      </c>
      <c r="M21"/>
      <c r="N21"/>
      <c r="O21"/>
      <c r="P21"/>
      <c r="Q21"/>
      <c r="R21"/>
    </row>
    <row r="22" spans="1:18" ht="15" x14ac:dyDescent="0.25">
      <c r="A22" s="122"/>
      <c r="B22" s="57"/>
      <c r="C22" s="29"/>
      <c r="D22" s="57"/>
      <c r="E22" s="57"/>
      <c r="F22" s="57"/>
      <c r="G22" s="57"/>
      <c r="H22" s="57"/>
      <c r="I22" s="85"/>
      <c r="J22" s="27"/>
      <c r="K22" s="20"/>
      <c r="L22" s="58">
        <f t="shared" si="0"/>
        <v>0</v>
      </c>
      <c r="M22"/>
      <c r="N22"/>
      <c r="O22"/>
      <c r="P22"/>
      <c r="Q22"/>
      <c r="R22"/>
    </row>
    <row r="23" spans="1:18" ht="15" x14ac:dyDescent="0.25">
      <c r="A23" s="122"/>
      <c r="B23" s="57"/>
      <c r="C23" s="29"/>
      <c r="D23" s="57"/>
      <c r="E23" s="57"/>
      <c r="F23" s="57"/>
      <c r="G23" s="57"/>
      <c r="H23" s="57"/>
      <c r="I23" s="85"/>
      <c r="J23" s="27"/>
      <c r="K23" s="20"/>
      <c r="L23" s="58">
        <f t="shared" si="0"/>
        <v>0</v>
      </c>
      <c r="M23"/>
      <c r="N23"/>
      <c r="O23"/>
      <c r="P23"/>
      <c r="Q23"/>
      <c r="R23"/>
    </row>
    <row r="24" spans="1:18" ht="15" x14ac:dyDescent="0.25">
      <c r="A24" s="122"/>
      <c r="B24" s="57"/>
      <c r="C24" s="29"/>
      <c r="D24" s="57"/>
      <c r="E24" s="57"/>
      <c r="F24" s="57"/>
      <c r="G24" s="57"/>
      <c r="H24" s="40"/>
      <c r="I24" s="41"/>
      <c r="J24" s="27"/>
      <c r="K24" s="20"/>
      <c r="L24" s="58">
        <f t="shared" si="0"/>
        <v>0</v>
      </c>
      <c r="M24"/>
      <c r="N24"/>
      <c r="O24"/>
      <c r="P24"/>
      <c r="Q24"/>
      <c r="R24"/>
    </row>
    <row r="25" spans="1:18" ht="15" x14ac:dyDescent="0.25">
      <c r="A25" s="122"/>
      <c r="B25" s="57"/>
      <c r="C25" s="29"/>
      <c r="D25" s="57"/>
      <c r="E25" s="57"/>
      <c r="F25" s="57"/>
      <c r="G25" s="57"/>
      <c r="H25" s="57"/>
      <c r="I25" s="85"/>
      <c r="J25" s="27"/>
      <c r="K25" s="20"/>
      <c r="L25" s="58">
        <f t="shared" si="0"/>
        <v>0</v>
      </c>
      <c r="M25"/>
      <c r="N25"/>
      <c r="O25"/>
      <c r="P25"/>
      <c r="Q25"/>
      <c r="R25"/>
    </row>
    <row r="26" spans="1:18" ht="15" x14ac:dyDescent="0.25">
      <c r="A26" s="122"/>
      <c r="B26" s="57"/>
      <c r="C26" s="29"/>
      <c r="D26" s="57"/>
      <c r="E26" s="57"/>
      <c r="F26" s="57"/>
      <c r="G26" s="57"/>
      <c r="H26" s="57"/>
      <c r="I26" s="85"/>
      <c r="J26" s="27"/>
      <c r="K26" s="20"/>
      <c r="L26" s="58">
        <f t="shared" si="0"/>
        <v>0</v>
      </c>
      <c r="M26"/>
      <c r="N26"/>
      <c r="O26"/>
      <c r="P26"/>
      <c r="Q26"/>
      <c r="R26"/>
    </row>
    <row r="27" spans="1:18" ht="15" x14ac:dyDescent="0.25">
      <c r="A27" s="122"/>
      <c r="B27" s="57"/>
      <c r="C27" s="29"/>
      <c r="D27" s="57"/>
      <c r="E27" s="57"/>
      <c r="F27" s="57"/>
      <c r="G27" s="57"/>
      <c r="H27" s="40"/>
      <c r="I27" s="41"/>
      <c r="J27" s="27"/>
      <c r="K27" s="20"/>
      <c r="L27" s="58">
        <f t="shared" si="0"/>
        <v>0</v>
      </c>
      <c r="M27"/>
      <c r="N27"/>
      <c r="O27"/>
      <c r="P27"/>
      <c r="Q27"/>
      <c r="R27"/>
    </row>
    <row r="28" spans="1:18" ht="15" x14ac:dyDescent="0.25">
      <c r="A28" s="122"/>
      <c r="B28" s="57"/>
      <c r="C28" s="29"/>
      <c r="D28" s="57"/>
      <c r="E28" s="57"/>
      <c r="F28" s="57"/>
      <c r="G28" s="57"/>
      <c r="H28" s="40"/>
      <c r="I28" s="41"/>
      <c r="J28" s="27"/>
      <c r="K28" s="20"/>
      <c r="L28" s="58">
        <f t="shared" si="0"/>
        <v>0</v>
      </c>
      <c r="M28"/>
      <c r="N28"/>
      <c r="O28"/>
      <c r="P28"/>
      <c r="Q28"/>
      <c r="R28"/>
    </row>
    <row r="29" spans="1:18" ht="15" x14ac:dyDescent="0.25">
      <c r="A29" s="122"/>
      <c r="B29" s="57"/>
      <c r="C29" s="29"/>
      <c r="D29" s="57"/>
      <c r="E29" s="57"/>
      <c r="F29" s="57"/>
      <c r="G29" s="57"/>
      <c r="H29" s="40"/>
      <c r="I29" s="41"/>
      <c r="J29" s="27"/>
      <c r="K29" s="20"/>
      <c r="L29" s="58">
        <f t="shared" si="0"/>
        <v>0</v>
      </c>
      <c r="M29"/>
      <c r="N29"/>
      <c r="O29"/>
      <c r="P29"/>
      <c r="Q29"/>
      <c r="R29"/>
    </row>
    <row r="30" spans="1:18" ht="15" x14ac:dyDescent="0.25">
      <c r="A30" s="122"/>
      <c r="B30" s="57"/>
      <c r="C30" s="29"/>
      <c r="D30" s="57"/>
      <c r="E30" s="57"/>
      <c r="F30" s="57"/>
      <c r="G30" s="57"/>
      <c r="H30" s="40"/>
      <c r="I30" s="41"/>
      <c r="J30" s="27"/>
      <c r="K30" s="20"/>
      <c r="L30" s="58">
        <f t="shared" si="0"/>
        <v>0</v>
      </c>
      <c r="M30"/>
      <c r="N30"/>
      <c r="O30"/>
      <c r="P30"/>
      <c r="Q30"/>
      <c r="R30"/>
    </row>
    <row r="31" spans="1:18" ht="15" x14ac:dyDescent="0.25">
      <c r="A31" s="122"/>
      <c r="B31" s="57"/>
      <c r="C31" s="29"/>
      <c r="D31" s="57"/>
      <c r="E31" s="57"/>
      <c r="F31" s="57"/>
      <c r="G31" s="57"/>
      <c r="H31" s="40"/>
      <c r="I31" s="41"/>
      <c r="J31" s="27"/>
      <c r="K31" s="20"/>
      <c r="L31" s="58">
        <f t="shared" si="0"/>
        <v>0</v>
      </c>
      <c r="M31"/>
      <c r="N31"/>
      <c r="O31"/>
      <c r="P31"/>
      <c r="Q31"/>
      <c r="R31"/>
    </row>
    <row r="32" spans="1:18" x14ac:dyDescent="0.2">
      <c r="A32" s="300" t="s">
        <v>20</v>
      </c>
      <c r="B32" s="301"/>
      <c r="C32" s="301"/>
      <c r="D32" s="301"/>
      <c r="E32" s="301"/>
      <c r="F32" s="301"/>
      <c r="G32" s="301"/>
      <c r="H32" s="302"/>
      <c r="I32" s="75">
        <f>SUBTOTAL(9,I$5:I31)</f>
        <v>0</v>
      </c>
      <c r="J32" s="75">
        <f>SUBTOTAL(9,J$5:J31)</f>
        <v>0</v>
      </c>
      <c r="K32" s="75">
        <f>SUBTOTAL(9,K$5:K31)</f>
        <v>0</v>
      </c>
      <c r="L32" s="75">
        <f>SUBTOTAL(9,L$5:L31)</f>
        <v>0</v>
      </c>
    </row>
    <row r="33" spans="1:12" x14ac:dyDescent="0.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</row>
    <row r="34" spans="1:12" customFormat="1" ht="15" x14ac:dyDescent="0.25"/>
    <row r="35" spans="1:12" customFormat="1" ht="15" x14ac:dyDescent="0.25">
      <c r="A35" s="286" t="s">
        <v>302</v>
      </c>
      <c r="B35" s="287"/>
      <c r="C35" s="287"/>
      <c r="D35" s="287"/>
      <c r="E35" s="287"/>
      <c r="F35" s="287"/>
      <c r="G35" s="287"/>
      <c r="H35" s="287"/>
      <c r="I35" s="287"/>
      <c r="J35" s="287"/>
      <c r="K35" s="287"/>
      <c r="L35" s="288"/>
    </row>
    <row r="36" spans="1:12" customFormat="1" ht="15" x14ac:dyDescent="0.25">
      <c r="A36" s="289" t="s">
        <v>303</v>
      </c>
      <c r="B36" s="290"/>
      <c r="C36" s="290"/>
      <c r="D36" s="290"/>
      <c r="E36" s="290"/>
      <c r="F36" s="290"/>
      <c r="G36" s="290"/>
      <c r="H36" s="290"/>
      <c r="I36" s="290"/>
      <c r="J36" s="290"/>
      <c r="K36" s="290"/>
      <c r="L36" s="291"/>
    </row>
    <row r="37" spans="1:12" customFormat="1" ht="15" x14ac:dyDescent="0.25">
      <c r="A37" s="294" t="s">
        <v>304</v>
      </c>
      <c r="B37" s="295"/>
      <c r="C37" s="295"/>
      <c r="D37" s="295"/>
      <c r="E37" s="295"/>
      <c r="F37" s="295"/>
      <c r="G37" s="295"/>
      <c r="H37" s="295"/>
      <c r="I37" s="295"/>
      <c r="J37" s="295"/>
      <c r="K37" s="295"/>
      <c r="L37" s="296"/>
    </row>
    <row r="38" spans="1:12" customFormat="1" ht="15" x14ac:dyDescent="0.25">
      <c r="A38" s="289" t="s">
        <v>305</v>
      </c>
      <c r="B38" s="290"/>
      <c r="C38" s="290"/>
      <c r="D38" s="290"/>
      <c r="E38" s="290"/>
      <c r="F38" s="290"/>
      <c r="G38" s="290"/>
      <c r="H38" s="290"/>
      <c r="I38" s="290"/>
      <c r="J38" s="290"/>
      <c r="K38" s="290"/>
      <c r="L38" s="291"/>
    </row>
    <row r="39" spans="1:12" customFormat="1" ht="15" x14ac:dyDescent="0.25">
      <c r="A39" s="294" t="s">
        <v>306</v>
      </c>
      <c r="B39" s="295"/>
      <c r="C39" s="295"/>
      <c r="D39" s="295"/>
      <c r="E39" s="295"/>
      <c r="F39" s="295"/>
      <c r="G39" s="295"/>
      <c r="H39" s="295"/>
      <c r="I39" s="295"/>
      <c r="J39" s="295"/>
      <c r="K39" s="295"/>
      <c r="L39" s="296"/>
    </row>
    <row r="40" spans="1:12" customFormat="1" ht="15" x14ac:dyDescent="0.25">
      <c r="A40" s="294" t="s">
        <v>307</v>
      </c>
      <c r="B40" s="295"/>
      <c r="C40" s="295"/>
      <c r="D40" s="295"/>
      <c r="E40" s="295"/>
      <c r="F40" s="295"/>
      <c r="G40" s="295"/>
      <c r="H40" s="295"/>
      <c r="I40" s="295"/>
      <c r="J40" s="295"/>
      <c r="K40" s="295"/>
      <c r="L40" s="296"/>
    </row>
    <row r="41" spans="1:12" customFormat="1" ht="15" x14ac:dyDescent="0.25">
      <c r="A41" s="294" t="s">
        <v>308</v>
      </c>
      <c r="B41" s="295"/>
      <c r="C41" s="295"/>
      <c r="D41" s="295"/>
      <c r="E41" s="295"/>
      <c r="F41" s="295"/>
      <c r="G41" s="295"/>
      <c r="H41" s="295"/>
      <c r="I41" s="295"/>
      <c r="J41" s="295"/>
      <c r="K41" s="295"/>
      <c r="L41" s="296"/>
    </row>
    <row r="42" spans="1:12" customFormat="1" ht="15" x14ac:dyDescent="0.25">
      <c r="A42" s="294" t="s">
        <v>309</v>
      </c>
      <c r="B42" s="295"/>
      <c r="C42" s="295"/>
      <c r="D42" s="295"/>
      <c r="E42" s="295"/>
      <c r="F42" s="295"/>
      <c r="G42" s="295"/>
      <c r="H42" s="295"/>
      <c r="I42" s="295"/>
      <c r="J42" s="295"/>
      <c r="K42" s="295"/>
      <c r="L42" s="296"/>
    </row>
    <row r="43" spans="1:12" customFormat="1" ht="15" x14ac:dyDescent="0.25">
      <c r="A43" s="294" t="s">
        <v>310</v>
      </c>
      <c r="B43" s="295"/>
      <c r="C43" s="295"/>
      <c r="D43" s="295"/>
      <c r="E43" s="295"/>
      <c r="F43" s="295"/>
      <c r="G43" s="295"/>
      <c r="H43" s="295"/>
      <c r="I43" s="295"/>
      <c r="J43" s="295"/>
      <c r="K43" s="295"/>
      <c r="L43" s="296"/>
    </row>
    <row r="44" spans="1:12" customFormat="1" ht="15" x14ac:dyDescent="0.25">
      <c r="A44" s="294" t="s">
        <v>311</v>
      </c>
      <c r="B44" s="295"/>
      <c r="C44" s="295"/>
      <c r="D44" s="295"/>
      <c r="E44" s="295"/>
      <c r="F44" s="295"/>
      <c r="G44" s="295"/>
      <c r="H44" s="295"/>
      <c r="I44" s="295"/>
      <c r="J44" s="295"/>
      <c r="K44" s="295"/>
      <c r="L44" s="296"/>
    </row>
    <row r="45" spans="1:12" customFormat="1" ht="15" x14ac:dyDescent="0.25">
      <c r="A45" s="294" t="s">
        <v>312</v>
      </c>
      <c r="B45" s="295"/>
      <c r="C45" s="295"/>
      <c r="D45" s="295"/>
      <c r="E45" s="295"/>
      <c r="F45" s="295"/>
      <c r="G45" s="295"/>
      <c r="H45" s="295"/>
      <c r="I45" s="295"/>
      <c r="J45" s="295"/>
      <c r="K45" s="295"/>
      <c r="L45" s="296"/>
    </row>
    <row r="46" spans="1:12" customFormat="1" ht="15" x14ac:dyDescent="0.25">
      <c r="A46" s="303" t="s">
        <v>313</v>
      </c>
      <c r="B46" s="304"/>
      <c r="C46" s="304"/>
      <c r="D46" s="304"/>
      <c r="E46" s="304"/>
      <c r="F46" s="304"/>
      <c r="G46" s="304"/>
      <c r="H46" s="304"/>
      <c r="I46" s="304"/>
      <c r="J46" s="304"/>
      <c r="K46" s="304"/>
      <c r="L46" s="305"/>
    </row>
    <row r="47" spans="1:12" customFormat="1" ht="15" x14ac:dyDescent="0.25"/>
    <row r="48" spans="1:12" customFormat="1" ht="15" x14ac:dyDescent="0.25"/>
    <row r="49" spans="1:10" customFormat="1" ht="15" x14ac:dyDescent="0.25"/>
    <row r="50" spans="1:10" customFormat="1" ht="15" x14ac:dyDescent="0.25"/>
    <row r="51" spans="1:10" customFormat="1" ht="15" x14ac:dyDescent="0.25"/>
    <row r="52" spans="1:10" customFormat="1" ht="15" x14ac:dyDescent="0.25"/>
    <row r="53" spans="1:10" customFormat="1" ht="15" x14ac:dyDescent="0.25"/>
    <row r="54" spans="1:10" customFormat="1" ht="15" x14ac:dyDescent="0.25"/>
    <row r="55" spans="1:10" customFormat="1" ht="15" x14ac:dyDescent="0.25"/>
    <row r="56" spans="1:10" customFormat="1" ht="15" x14ac:dyDescent="0.25"/>
    <row r="59" spans="1:10" ht="15" x14ac:dyDescent="0.25">
      <c r="A59"/>
      <c r="B59"/>
      <c r="C59"/>
      <c r="D59"/>
      <c r="E59"/>
      <c r="F59"/>
      <c r="G59"/>
      <c r="H59" s="59"/>
      <c r="I59"/>
      <c r="J59"/>
    </row>
  </sheetData>
  <autoFilter ref="A4:XFD31"/>
  <mergeCells count="25">
    <mergeCell ref="A45:L45"/>
    <mergeCell ref="A46:L46"/>
    <mergeCell ref="A36:L36"/>
    <mergeCell ref="A40:L40"/>
    <mergeCell ref="A41:L41"/>
    <mergeCell ref="A42:L42"/>
    <mergeCell ref="A43:L43"/>
    <mergeCell ref="A44:L44"/>
    <mergeCell ref="A39:L39"/>
    <mergeCell ref="A1:L1"/>
    <mergeCell ref="A35:L35"/>
    <mergeCell ref="A38:L38"/>
    <mergeCell ref="G3:G4"/>
    <mergeCell ref="H3:H4"/>
    <mergeCell ref="I3:I4"/>
    <mergeCell ref="B3:B4"/>
    <mergeCell ref="C3:C4"/>
    <mergeCell ref="D3:D4"/>
    <mergeCell ref="E3:E4"/>
    <mergeCell ref="F3:F4"/>
    <mergeCell ref="A37:L37"/>
    <mergeCell ref="J3:K3"/>
    <mergeCell ref="L3:L4"/>
    <mergeCell ref="A3:A4"/>
    <mergeCell ref="A32:H32"/>
  </mergeCells>
  <pageMargins left="0.511811024" right="0.511811024" top="0.78740157499999996" bottom="0.78740157499999996" header="0.31496062000000002" footer="0.31496062000000002"/>
  <pageSetup paperSize="9" scale="88" fitToHeight="0" orientation="landscape" horizontalDpi="4294967294" verticalDpi="4294967294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'2. PREVISÃO RECEITA E DESPESA'!$A$24:$A$30</xm:f>
          </x14:formula1>
          <xm:sqref>A5:A31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79"/>
  <sheetViews>
    <sheetView showGridLines="0" zoomScaleNormal="100" workbookViewId="0">
      <selection activeCell="K40" sqref="K40"/>
    </sheetView>
  </sheetViews>
  <sheetFormatPr defaultRowHeight="15" x14ac:dyDescent="0.25"/>
  <cols>
    <col min="1" max="1" width="17.5703125" style="108" bestFit="1" customWidth="1"/>
    <col min="2" max="2" width="15.7109375" style="108" customWidth="1"/>
    <col min="3" max="3" width="16.140625" style="108" bestFit="1" customWidth="1"/>
    <col min="4" max="4" width="20.140625" style="108" bestFit="1" customWidth="1"/>
    <col min="5" max="5" width="15.140625" style="108" bestFit="1" customWidth="1"/>
    <col min="6" max="6" width="15" style="108" bestFit="1" customWidth="1"/>
    <col min="7" max="7" width="17.42578125" style="108" bestFit="1" customWidth="1"/>
    <col min="8" max="8" width="15.5703125" style="108" bestFit="1" customWidth="1"/>
    <col min="9" max="9" width="13.85546875" style="341" bestFit="1" customWidth="1"/>
    <col min="10" max="10" width="16.42578125" style="108" bestFit="1" customWidth="1"/>
    <col min="11" max="11" width="16.5703125" style="341" bestFit="1" customWidth="1"/>
    <col min="12" max="12" width="13.85546875" style="341" bestFit="1" customWidth="1"/>
    <col min="13" max="13" width="15.85546875" style="341" customWidth="1"/>
    <col min="14" max="14" width="13.85546875" style="341" bestFit="1" customWidth="1"/>
    <col min="15" max="16" width="13.85546875" style="108" bestFit="1" customWidth="1"/>
    <col min="17" max="16384" width="9.140625" style="108"/>
  </cols>
  <sheetData>
    <row r="1" spans="1:15" ht="15.75" x14ac:dyDescent="0.25">
      <c r="A1" s="406" t="s">
        <v>96</v>
      </c>
      <c r="B1" s="406"/>
      <c r="C1" s="406"/>
      <c r="D1" s="406"/>
      <c r="E1" s="406"/>
      <c r="F1" s="406"/>
      <c r="G1" s="406"/>
      <c r="H1" s="406"/>
      <c r="I1" s="108"/>
    </row>
    <row r="2" spans="1:15" x14ac:dyDescent="0.25">
      <c r="A2" s="407"/>
      <c r="B2" s="407"/>
      <c r="C2" s="407"/>
      <c r="D2" s="407"/>
      <c r="E2" s="407"/>
      <c r="F2" s="407"/>
      <c r="G2" s="407"/>
      <c r="H2" s="407"/>
      <c r="I2" s="108"/>
    </row>
    <row r="3" spans="1:15" ht="15" customHeight="1" x14ac:dyDescent="0.25">
      <c r="A3" s="408" t="s">
        <v>95</v>
      </c>
      <c r="B3" s="409"/>
      <c r="C3" s="409"/>
      <c r="D3" s="409"/>
      <c r="E3" s="409"/>
      <c r="I3" s="108"/>
    </row>
    <row r="4" spans="1:15" s="109" customFormat="1" ht="12.75" x14ac:dyDescent="0.2">
      <c r="A4" s="410" t="s">
        <v>39</v>
      </c>
      <c r="B4" s="411" t="s">
        <v>212</v>
      </c>
      <c r="C4" s="412"/>
      <c r="D4" s="413"/>
      <c r="E4" s="414" t="s">
        <v>210</v>
      </c>
      <c r="K4" s="415"/>
      <c r="L4" s="415"/>
      <c r="M4" s="415"/>
      <c r="N4" s="415"/>
    </row>
    <row r="5" spans="1:15" s="109" customFormat="1" ht="12.75" x14ac:dyDescent="0.2">
      <c r="A5" s="416"/>
      <c r="B5" s="337" t="s">
        <v>57</v>
      </c>
      <c r="C5" s="337" t="s">
        <v>58</v>
      </c>
      <c r="D5" s="337" t="s">
        <v>19</v>
      </c>
      <c r="E5" s="417"/>
      <c r="K5" s="415"/>
      <c r="L5" s="415"/>
      <c r="M5" s="415"/>
      <c r="N5" s="415"/>
    </row>
    <row r="6" spans="1:15" s="109" customFormat="1" ht="12.75" x14ac:dyDescent="0.2">
      <c r="A6" s="484"/>
      <c r="B6" s="418">
        <f>SUMIF('1. CADASTRO RECEITA'!A$23:A$29,'6. CONTROLE DO INSTRUMENTO'!A6,'1. CADASTRO RECEITA'!F$23:F$29)</f>
        <v>0</v>
      </c>
      <c r="C6" s="419">
        <f>SUMIF('3. RECEITA ARRECADADA'!$A$6:$A$39,'6. CONTROLE DO INSTRUMENTO'!$A6,'3. RECEITA ARRECADADA'!K$6:K$39)</f>
        <v>0</v>
      </c>
      <c r="D6" s="420">
        <f>B6-C6</f>
        <v>0</v>
      </c>
      <c r="E6" s="419">
        <f>SUMIF('3. RECEITA ARRECADADA'!$A$6:$A$39,'6. CONTROLE DO INSTRUMENTO'!$A6,'3. RECEITA ARRECADADA'!M$6:M$39)</f>
        <v>0</v>
      </c>
      <c r="H6" s="421"/>
      <c r="K6" s="415"/>
      <c r="L6" s="415"/>
      <c r="M6" s="415"/>
      <c r="N6" s="415"/>
    </row>
    <row r="7" spans="1:15" s="109" customFormat="1" ht="12.75" x14ac:dyDescent="0.2">
      <c r="A7" s="484"/>
      <c r="B7" s="418">
        <f>SUMIF('1. CADASTRO RECEITA'!A$23:A$29,'6. CONTROLE DO INSTRUMENTO'!A7,'1. CADASTRO RECEITA'!F$23:F$29)</f>
        <v>0</v>
      </c>
      <c r="C7" s="418">
        <f>SUMIF('3. RECEITA ARRECADADA'!$A$6:$A$39,'6. CONTROLE DO INSTRUMENTO'!$A7,'3. RECEITA ARRECADADA'!K$6:K$39)</f>
        <v>0</v>
      </c>
      <c r="D7" s="420">
        <f t="shared" ref="D7:D12" si="0">B7-C7</f>
        <v>0</v>
      </c>
      <c r="E7" s="418">
        <f>SUMIF('3. RECEITA ARRECADADA'!$A$6:$A$39,'6. CONTROLE DO INSTRUMENTO'!$A7,'3. RECEITA ARRECADADA'!M$6:M$39)</f>
        <v>0</v>
      </c>
      <c r="K7" s="415"/>
      <c r="L7" s="415"/>
      <c r="M7" s="415"/>
      <c r="N7" s="415"/>
    </row>
    <row r="8" spans="1:15" s="109" customFormat="1" ht="12.75" x14ac:dyDescent="0.2">
      <c r="A8" s="484"/>
      <c r="B8" s="418">
        <f>SUMIF('1. CADASTRO RECEITA'!A$23:A$29,'6. CONTROLE DO INSTRUMENTO'!A8,'1. CADASTRO RECEITA'!F$23:F$29)</f>
        <v>0</v>
      </c>
      <c r="C8" s="418">
        <f>SUMIF('3. RECEITA ARRECADADA'!$A$6:$A$39,'6. CONTROLE DO INSTRUMENTO'!$A8,'3. RECEITA ARRECADADA'!K$6:K$39)</f>
        <v>0</v>
      </c>
      <c r="D8" s="420">
        <f t="shared" si="0"/>
        <v>0</v>
      </c>
      <c r="E8" s="418">
        <f>SUMIF('3. RECEITA ARRECADADA'!$A$6:$A$39,'6. CONTROLE DO INSTRUMENTO'!$A8,'3. RECEITA ARRECADADA'!M$6:M$39)</f>
        <v>0</v>
      </c>
      <c r="K8" s="415"/>
      <c r="L8" s="415"/>
      <c r="M8" s="415"/>
      <c r="N8" s="415"/>
    </row>
    <row r="9" spans="1:15" s="109" customFormat="1" ht="12.75" x14ac:dyDescent="0.2">
      <c r="A9" s="484"/>
      <c r="B9" s="418">
        <f>SUMIF('1. CADASTRO RECEITA'!A$23:A$29,'6. CONTROLE DO INSTRUMENTO'!A9,'1. CADASTRO RECEITA'!F$23:F$29)</f>
        <v>0</v>
      </c>
      <c r="C9" s="418">
        <f>SUMIF('3. RECEITA ARRECADADA'!$A$6:$A$39,'6. CONTROLE DO INSTRUMENTO'!$A9,'3. RECEITA ARRECADADA'!K$6:K$39)</f>
        <v>0</v>
      </c>
      <c r="D9" s="420">
        <f t="shared" si="0"/>
        <v>0</v>
      </c>
      <c r="E9" s="418">
        <f>SUMIF('3. RECEITA ARRECADADA'!$A$6:$A$39,'6. CONTROLE DO INSTRUMENTO'!$A9,'3. RECEITA ARRECADADA'!M$6:M$39)</f>
        <v>0</v>
      </c>
      <c r="F9" s="422"/>
      <c r="H9" s="421"/>
      <c r="K9" s="415"/>
      <c r="L9" s="415"/>
      <c r="M9" s="415"/>
      <c r="N9" s="415"/>
    </row>
    <row r="10" spans="1:15" s="109" customFormat="1" ht="12.75" x14ac:dyDescent="0.2">
      <c r="A10" s="484"/>
      <c r="B10" s="418">
        <f>SUMIF('1. CADASTRO RECEITA'!A$23:A$29,'6. CONTROLE DO INSTRUMENTO'!A10,'1. CADASTRO RECEITA'!F$23:F$29)</f>
        <v>0</v>
      </c>
      <c r="C10" s="418">
        <f>SUMIF('3. RECEITA ARRECADADA'!$A$6:$A$39,'6. CONTROLE DO INSTRUMENTO'!$A10,'3. RECEITA ARRECADADA'!K$6:K$39)</f>
        <v>0</v>
      </c>
      <c r="D10" s="420">
        <f t="shared" si="0"/>
        <v>0</v>
      </c>
      <c r="E10" s="418">
        <f>SUMIF('3. RECEITA ARRECADADA'!$A$6:$A$39,'6. CONTROLE DO INSTRUMENTO'!$A10,'3. RECEITA ARRECADADA'!M$6:M$39)</f>
        <v>0</v>
      </c>
      <c r="H10" s="423"/>
      <c r="K10" s="415"/>
      <c r="L10" s="415"/>
      <c r="M10" s="415"/>
      <c r="N10" s="415"/>
    </row>
    <row r="11" spans="1:15" s="109" customFormat="1" ht="12.75" x14ac:dyDescent="0.2">
      <c r="A11" s="484"/>
      <c r="B11" s="418">
        <f>SUMIF('1. CADASTRO RECEITA'!A$23:A$29,'6. CONTROLE DO INSTRUMENTO'!A11,'1. CADASTRO RECEITA'!F$23:F$29)</f>
        <v>0</v>
      </c>
      <c r="C11" s="418">
        <f>SUMIF('3. RECEITA ARRECADADA'!$A$6:$A$39,'6. CONTROLE DO INSTRUMENTO'!$A11,'3. RECEITA ARRECADADA'!K$6:K$39)</f>
        <v>0</v>
      </c>
      <c r="D11" s="420">
        <f t="shared" si="0"/>
        <v>0</v>
      </c>
      <c r="E11" s="418">
        <f>SUMIF('3. RECEITA ARRECADADA'!$A$6:$A$39,'6. CONTROLE DO INSTRUMENTO'!$A11,'3. RECEITA ARRECADADA'!M$6:M$39)</f>
        <v>0</v>
      </c>
      <c r="K11" s="415"/>
      <c r="L11" s="415"/>
      <c r="M11" s="415"/>
      <c r="N11" s="415"/>
    </row>
    <row r="12" spans="1:15" s="109" customFormat="1" ht="12.75" x14ac:dyDescent="0.2">
      <c r="A12" s="485"/>
      <c r="B12" s="424">
        <f>SUMIF('1. CADASTRO RECEITA'!A$23:A$29,'6. CONTROLE DO INSTRUMENTO'!A12,'1. CADASTRO RECEITA'!F$23:F$29)</f>
        <v>0</v>
      </c>
      <c r="C12" s="424">
        <f>SUMIF('3. RECEITA ARRECADADA'!$A$6:$A$39,'6. CONTROLE DO INSTRUMENTO'!$A12,'3. RECEITA ARRECADADA'!K$6:K$39)</f>
        <v>0</v>
      </c>
      <c r="D12" s="420">
        <f t="shared" si="0"/>
        <v>0</v>
      </c>
      <c r="E12" s="424">
        <f>SUMIF('3. RECEITA ARRECADADA'!$A$6:$A$39,'6. CONTROLE DO INSTRUMENTO'!$A12,'3. RECEITA ARRECADADA'!M$6:M$39)</f>
        <v>0</v>
      </c>
      <c r="F12" s="415"/>
      <c r="K12" s="415"/>
      <c r="L12" s="415"/>
      <c r="M12" s="415"/>
      <c r="N12" s="415"/>
    </row>
    <row r="13" spans="1:15" s="109" customFormat="1" ht="12.75" x14ac:dyDescent="0.2">
      <c r="A13" s="425" t="s">
        <v>20</v>
      </c>
      <c r="B13" s="426">
        <f>SUM(B6:B12)</f>
        <v>0</v>
      </c>
      <c r="C13" s="426">
        <f>SUM(C6:C12)</f>
        <v>0</v>
      </c>
      <c r="D13" s="427">
        <f>SUM(D6:D12)</f>
        <v>0</v>
      </c>
      <c r="E13" s="428">
        <f>SUM(E6:E12)</f>
        <v>0</v>
      </c>
      <c r="F13" s="429"/>
      <c r="G13" s="423"/>
      <c r="K13" s="415"/>
      <c r="L13" s="415"/>
      <c r="M13" s="415"/>
      <c r="N13" s="415"/>
    </row>
    <row r="14" spans="1:15" s="109" customFormat="1" x14ac:dyDescent="0.25">
      <c r="A14" s="430"/>
      <c r="C14" s="431"/>
      <c r="D14" s="369"/>
      <c r="E14" s="432"/>
      <c r="F14" s="433"/>
      <c r="G14" s="434"/>
      <c r="H14" s="108"/>
      <c r="I14" s="108"/>
      <c r="J14" s="108"/>
      <c r="K14" s="415"/>
      <c r="L14" s="415"/>
      <c r="M14" s="415"/>
      <c r="N14" s="415"/>
    </row>
    <row r="15" spans="1:15" ht="15" customHeight="1" x14ac:dyDescent="0.25">
      <c r="A15" s="435" t="s">
        <v>218</v>
      </c>
      <c r="B15" s="435"/>
      <c r="C15" s="435"/>
      <c r="D15" s="435"/>
      <c r="E15" s="435"/>
      <c r="F15" s="435"/>
      <c r="G15" s="435"/>
      <c r="H15" s="435"/>
      <c r="I15" s="108"/>
      <c r="K15" s="108"/>
      <c r="L15" s="319"/>
      <c r="M15" s="108"/>
      <c r="N15" s="108"/>
      <c r="O15" s="423">
        <f>H6*0.87</f>
        <v>0</v>
      </c>
    </row>
    <row r="16" spans="1:15" ht="25.5" x14ac:dyDescent="0.25">
      <c r="A16" s="436" t="s">
        <v>120</v>
      </c>
      <c r="B16" s="436" t="s">
        <v>206</v>
      </c>
      <c r="C16" s="436" t="s">
        <v>214</v>
      </c>
      <c r="D16" s="437" t="s">
        <v>58</v>
      </c>
      <c r="E16" s="437" t="s">
        <v>90</v>
      </c>
      <c r="F16" s="438" t="s">
        <v>59</v>
      </c>
      <c r="G16" s="437" t="s">
        <v>60</v>
      </c>
      <c r="H16" s="439" t="s">
        <v>61</v>
      </c>
      <c r="I16" s="108"/>
      <c r="K16" s="108"/>
      <c r="L16" s="108"/>
      <c r="M16" s="108"/>
      <c r="N16" s="108"/>
    </row>
    <row r="17" spans="1:14" x14ac:dyDescent="0.25">
      <c r="A17" s="440"/>
      <c r="B17" s="440"/>
      <c r="C17" s="440"/>
      <c r="D17" s="441" t="s">
        <v>227</v>
      </c>
      <c r="E17" s="441" t="s">
        <v>228</v>
      </c>
      <c r="F17" s="441" t="s">
        <v>229</v>
      </c>
      <c r="G17" s="441" t="s">
        <v>230</v>
      </c>
      <c r="H17" s="442" t="s">
        <v>231</v>
      </c>
      <c r="I17" s="108"/>
      <c r="K17" s="108"/>
      <c r="L17" s="108"/>
      <c r="M17" s="108"/>
      <c r="N17" s="108"/>
    </row>
    <row r="18" spans="1:14" x14ac:dyDescent="0.25">
      <c r="A18" s="484" t="s">
        <v>15</v>
      </c>
      <c r="B18" s="443">
        <f>VLOOKUP(A18,'2. PREVISÃO RECEITA E DESPESA'!$A$24:$B$28,2,FALSE)</f>
        <v>0.87</v>
      </c>
      <c r="C18" s="444">
        <f>SUMIF('2. PREVISÃO RECEITA E DESPESA'!$A$24:$A$30,'6. CONTROLE DO INSTRUMENTO'!$A18,'2. PREVISÃO RECEITA E DESPESA'!$D$24:$D$30)</f>
        <v>0</v>
      </c>
      <c r="D18" s="444">
        <f>(($E$13-$D$23)*B18)</f>
        <v>0</v>
      </c>
      <c r="E18" s="445">
        <f>SUMIF('4. PORTARIAS EMITIDAS'!$A$6:$A$27,'6. CONTROLE DO INSTRUMENTO'!$A18,'4. PORTARIAS EMITIDAS'!$O$6:$O$27)</f>
        <v>0</v>
      </c>
      <c r="F18" s="446">
        <f>SUMIF('5. EMPENHOS EMITIDOS'!$A$5:$A$31,'6. CONTROLE DO INSTRUMENTO'!$A18,'5. EMPENHOS EMITIDOS'!$L$5:$L$31)</f>
        <v>0</v>
      </c>
      <c r="G18" s="447">
        <f>D18-E18</f>
        <v>0</v>
      </c>
      <c r="H18" s="447">
        <f>E18-F18</f>
        <v>0</v>
      </c>
      <c r="I18" s="108"/>
      <c r="K18" s="108"/>
      <c r="L18" s="319"/>
      <c r="M18" s="108"/>
      <c r="N18" s="108"/>
    </row>
    <row r="19" spans="1:14" x14ac:dyDescent="0.25">
      <c r="A19" s="484" t="s">
        <v>189</v>
      </c>
      <c r="B19" s="443">
        <f>VLOOKUP(A19,'2. PREVISÃO RECEITA E DESPESA'!$A$24:$B$28,2,FALSE)</f>
        <v>0.05</v>
      </c>
      <c r="C19" s="448">
        <f>SUMIF('2. PREVISÃO RECEITA E DESPESA'!$A$24:$A$30,'6. CONTROLE DO INSTRUMENTO'!$A19,'2. PREVISÃO RECEITA E DESPESA'!$D$24:$D$30)</f>
        <v>0</v>
      </c>
      <c r="D19" s="448">
        <f t="shared" ref="D19:D22" si="1">(($E$13-$D$23)*B19)</f>
        <v>0</v>
      </c>
      <c r="E19" s="449">
        <f>SUMIF('4. PORTARIAS EMITIDAS'!$A$6:$A$27,'6. CONTROLE DO INSTRUMENTO'!$A19,'4. PORTARIAS EMITIDAS'!$O$6:$O$27)</f>
        <v>0</v>
      </c>
      <c r="F19" s="450">
        <f>SUMIF('5. EMPENHOS EMITIDOS'!$A$5:$A$31,'6. CONTROLE DO INSTRUMENTO'!$A19,'5. EMPENHOS EMITIDOS'!$L$5:$L$31)</f>
        <v>0</v>
      </c>
      <c r="G19" s="451">
        <f t="shared" ref="G19:G23" si="2">D19-E19</f>
        <v>0</v>
      </c>
      <c r="H19" s="451">
        <f t="shared" ref="H19:H23" si="3">E19-F19</f>
        <v>0</v>
      </c>
      <c r="I19" s="108"/>
      <c r="K19" s="108"/>
      <c r="L19" s="319"/>
      <c r="M19" s="108"/>
      <c r="N19" s="108"/>
    </row>
    <row r="20" spans="1:14" x14ac:dyDescent="0.25">
      <c r="A20" s="484" t="s">
        <v>190</v>
      </c>
      <c r="B20" s="443">
        <f>VLOOKUP(A20,'2. PREVISÃO RECEITA E DESPESA'!$A$24:$B$28,2,FALSE)</f>
        <v>0.04</v>
      </c>
      <c r="C20" s="448">
        <f>SUMIF('2. PREVISÃO RECEITA E DESPESA'!$A$24:$A$30,'6. CONTROLE DO INSTRUMENTO'!$A20,'2. PREVISÃO RECEITA E DESPESA'!$D$24:$D$30)</f>
        <v>0</v>
      </c>
      <c r="D20" s="448">
        <f t="shared" si="1"/>
        <v>0</v>
      </c>
      <c r="E20" s="449">
        <f>SUMIF('4. PORTARIAS EMITIDAS'!$A$6:$A$27,'6. CONTROLE DO INSTRUMENTO'!$A20,'4. PORTARIAS EMITIDAS'!$O$6:$O$27)</f>
        <v>0</v>
      </c>
      <c r="F20" s="450">
        <f>SUMIF('5. EMPENHOS EMITIDOS'!$A$5:$A$31,'6. CONTROLE DO INSTRUMENTO'!$A20,'5. EMPENHOS EMITIDOS'!$L$5:$L$31)</f>
        <v>0</v>
      </c>
      <c r="G20" s="451">
        <f t="shared" si="2"/>
        <v>0</v>
      </c>
      <c r="H20" s="451">
        <f t="shared" si="3"/>
        <v>0</v>
      </c>
      <c r="I20" s="108"/>
      <c r="K20" s="108"/>
      <c r="L20" s="319"/>
      <c r="M20" s="108"/>
      <c r="N20" s="345"/>
    </row>
    <row r="21" spans="1:14" x14ac:dyDescent="0.25">
      <c r="A21" s="484" t="s">
        <v>195</v>
      </c>
      <c r="B21" s="443">
        <f>VLOOKUP(A21,'2. PREVISÃO RECEITA E DESPESA'!$A$24:$B$28,2,FALSE)</f>
        <v>0.03</v>
      </c>
      <c r="C21" s="448">
        <f>SUMIF('2. PREVISÃO RECEITA E DESPESA'!$A$24:$A$30,'6. CONTROLE DO INSTRUMENTO'!$A21,'2. PREVISÃO RECEITA E DESPESA'!$D$24:$D$30)</f>
        <v>0</v>
      </c>
      <c r="D21" s="448">
        <f t="shared" si="1"/>
        <v>0</v>
      </c>
      <c r="E21" s="449">
        <f>SUMIF('4. PORTARIAS EMITIDAS'!$A$6:$A$27,'6. CONTROLE DO INSTRUMENTO'!$A21,'4. PORTARIAS EMITIDAS'!$O$6:$O$27)</f>
        <v>0</v>
      </c>
      <c r="F21" s="450">
        <f>SUMIF('5. EMPENHOS EMITIDOS'!$A$5:$A$31,'6. CONTROLE DO INSTRUMENTO'!$A21,'5. EMPENHOS EMITIDOS'!$L$5:$L$31)</f>
        <v>0</v>
      </c>
      <c r="G21" s="451">
        <f t="shared" si="2"/>
        <v>0</v>
      </c>
      <c r="H21" s="451">
        <f t="shared" si="3"/>
        <v>0</v>
      </c>
      <c r="I21" s="108"/>
      <c r="K21" s="108"/>
      <c r="L21" s="319"/>
      <c r="M21" s="108"/>
      <c r="N21" s="345"/>
    </row>
    <row r="22" spans="1:14" x14ac:dyDescent="0.25">
      <c r="A22" s="486" t="s">
        <v>192</v>
      </c>
      <c r="B22" s="443">
        <f>VLOOKUP(A22,'2. PREVISÃO RECEITA E DESPESA'!$A$24:$B$28,2,FALSE)</f>
        <v>0.01</v>
      </c>
      <c r="C22" s="448">
        <f>SUMIF('2. PREVISÃO RECEITA E DESPESA'!$A$24:$A$30,'6. CONTROLE DO INSTRUMENTO'!$A22,'2. PREVISÃO RECEITA E DESPESA'!$D$24:$D$30)</f>
        <v>0</v>
      </c>
      <c r="D22" s="448">
        <f t="shared" si="1"/>
        <v>0</v>
      </c>
      <c r="E22" s="449">
        <f>SUMIF('4. PORTARIAS EMITIDAS'!$A$6:$A$27,'6. CONTROLE DO INSTRUMENTO'!$A22,'4. PORTARIAS EMITIDAS'!$O$6:$O$27)</f>
        <v>0</v>
      </c>
      <c r="F22" s="450">
        <f>SUMIF('5. EMPENHOS EMITIDOS'!$A$5:$A$31,'6. CONTROLE DO INSTRUMENTO'!$A22,'5. EMPENHOS EMITIDOS'!$L$5:$L$31)</f>
        <v>0</v>
      </c>
      <c r="G22" s="451">
        <f t="shared" si="2"/>
        <v>0</v>
      </c>
      <c r="H22" s="451">
        <f t="shared" si="3"/>
        <v>0</v>
      </c>
      <c r="I22" s="108"/>
      <c r="K22" s="108"/>
      <c r="L22" s="319"/>
      <c r="M22" s="108"/>
      <c r="N22" s="345"/>
    </row>
    <row r="23" spans="1:14" x14ac:dyDescent="0.25">
      <c r="A23" s="486" t="s">
        <v>196</v>
      </c>
      <c r="B23" s="443" t="s">
        <v>207</v>
      </c>
      <c r="C23" s="452">
        <f>SUMIF('2. PREVISÃO RECEITA E DESPESA'!$A$24:$A$30,'6. CONTROLE DO INSTRUMENTO'!$A23,'2. PREVISÃO RECEITA E DESPESA'!$D$24:$D$30)</f>
        <v>0</v>
      </c>
      <c r="D23" s="124"/>
      <c r="E23" s="453">
        <f>SUMIF('4. PORTARIAS EMITIDAS'!$A$6:$A$27,'6. CONTROLE DO INSTRUMENTO'!$A23,'4. PORTARIAS EMITIDAS'!$O$6:$O$27)</f>
        <v>0</v>
      </c>
      <c r="F23" s="454">
        <f>SUMIF('5. EMPENHOS EMITIDOS'!$A$5:$A$31,'6. CONTROLE DO INSTRUMENTO'!$A23,'5. EMPENHOS EMITIDOS'!$L$5:$L$31)</f>
        <v>0</v>
      </c>
      <c r="G23" s="455">
        <f t="shared" si="2"/>
        <v>0</v>
      </c>
      <c r="H23" s="455">
        <f t="shared" si="3"/>
        <v>0</v>
      </c>
      <c r="I23" s="108"/>
      <c r="K23" s="108"/>
      <c r="L23" s="319"/>
      <c r="M23" s="108"/>
      <c r="N23" s="345"/>
    </row>
    <row r="24" spans="1:14" x14ac:dyDescent="0.25">
      <c r="A24" s="456" t="s">
        <v>197</v>
      </c>
      <c r="B24" s="457">
        <f>SUM(B18:B23)</f>
        <v>1</v>
      </c>
      <c r="C24" s="428">
        <f>ROUND(SUM(C18:C23),2)</f>
        <v>0</v>
      </c>
      <c r="D24" s="428">
        <f>ROUND(SUM(D18:D23),2)</f>
        <v>0</v>
      </c>
      <c r="E24" s="428">
        <f t="shared" ref="E24:F24" si="4">ROUND(SUM(E18:E23),2)</f>
        <v>0</v>
      </c>
      <c r="F24" s="428">
        <f t="shared" si="4"/>
        <v>0</v>
      </c>
      <c r="G24" s="428">
        <f>ROUND(SUM(G18:G23),2)</f>
        <v>0</v>
      </c>
      <c r="H24" s="428">
        <f>SUM(H18:H23)</f>
        <v>0</v>
      </c>
      <c r="I24" s="108"/>
      <c r="K24" s="108"/>
      <c r="L24" s="108"/>
      <c r="M24" s="108"/>
      <c r="N24" s="345"/>
    </row>
    <row r="25" spans="1:14" s="109" customFormat="1" x14ac:dyDescent="0.25">
      <c r="A25" s="430"/>
      <c r="B25" s="430"/>
      <c r="C25" s="430"/>
      <c r="D25" s="430"/>
      <c r="E25" s="430"/>
      <c r="F25" s="108"/>
      <c r="G25" s="108"/>
      <c r="H25" s="108"/>
      <c r="I25" s="108"/>
      <c r="J25" s="108"/>
      <c r="K25" s="108"/>
      <c r="L25" s="108"/>
      <c r="M25" s="415"/>
      <c r="N25" s="415"/>
    </row>
    <row r="26" spans="1:14" x14ac:dyDescent="0.25">
      <c r="A26" s="458" t="s">
        <v>219</v>
      </c>
      <c r="B26" s="458"/>
      <c r="C26" s="458"/>
      <c r="D26" s="458"/>
      <c r="E26" s="458"/>
      <c r="G26" s="334"/>
      <c r="I26" s="108"/>
      <c r="K26" s="108"/>
      <c r="L26" s="108"/>
      <c r="M26" s="459"/>
    </row>
    <row r="27" spans="1:14" s="109" customFormat="1" x14ac:dyDescent="0.25">
      <c r="A27" s="460" t="s">
        <v>0</v>
      </c>
      <c r="B27" s="461" t="s">
        <v>62</v>
      </c>
      <c r="C27" s="462"/>
      <c r="D27" s="460" t="s">
        <v>225</v>
      </c>
      <c r="E27" s="460" t="s">
        <v>226</v>
      </c>
      <c r="G27" s="108"/>
      <c r="H27" s="108"/>
      <c r="I27" s="423"/>
      <c r="J27" s="108"/>
      <c r="K27" s="108"/>
      <c r="L27" s="108"/>
      <c r="M27" s="415"/>
    </row>
    <row r="28" spans="1:14" s="109" customFormat="1" x14ac:dyDescent="0.25">
      <c r="A28" s="463"/>
      <c r="B28" s="464" t="s">
        <v>53</v>
      </c>
      <c r="C28" s="437" t="s">
        <v>54</v>
      </c>
      <c r="D28" s="465"/>
      <c r="E28" s="463"/>
      <c r="G28" s="108"/>
      <c r="H28" s="108"/>
      <c r="I28" s="108"/>
      <c r="J28" s="108"/>
      <c r="K28" s="108"/>
      <c r="L28" s="108"/>
      <c r="N28" s="415"/>
    </row>
    <row r="29" spans="1:14" s="109" customFormat="1" x14ac:dyDescent="0.25">
      <c r="A29" s="487" t="s">
        <v>148</v>
      </c>
      <c r="B29" s="321">
        <f>SUMIF('2. PREVISÃO RECEITA E DESPESA'!$A$47:$A$56,'6. CONTROLE DO INSTRUMENTO'!$A29,'2. PREVISÃO RECEITA E DESPESA'!C$47:C$56)</f>
        <v>0</v>
      </c>
      <c r="C29" s="321">
        <f>SUMIF('2. PREVISÃO RECEITA E DESPESA'!$A$47:$A$56,'6. CONTROLE DO INSTRUMENTO'!$A29,'2. PREVISÃO RECEITA E DESPESA'!D$47:D$56)</f>
        <v>0</v>
      </c>
      <c r="D29" s="321">
        <f ca="1">SUMIF('4. PORTARIAS EMITIDAS'!O6:'4. PORTARIAS EMITIDAS'!I$6:I$27,'6. CONTROLE DO INSTRUMENTO'!$A29,'4. PORTARIAS EMITIDAS'!O$6:O$27)</f>
        <v>0</v>
      </c>
      <c r="E29" s="466">
        <f ca="1">C29-D29</f>
        <v>0</v>
      </c>
      <c r="G29" s="108"/>
      <c r="H29" s="108"/>
      <c r="I29" s="422"/>
      <c r="J29" s="108"/>
      <c r="K29" s="108"/>
      <c r="L29" s="108"/>
      <c r="N29" s="415"/>
    </row>
    <row r="30" spans="1:14" s="109" customFormat="1" x14ac:dyDescent="0.25">
      <c r="A30" s="488" t="s">
        <v>2</v>
      </c>
      <c r="B30" s="322">
        <f>SUMIF('2. PREVISÃO RECEITA E DESPESA'!$A$47:$A$56,'6. CONTROLE DO INSTRUMENTO'!$A30,'2. PREVISÃO RECEITA E DESPESA'!C$47:C$56)</f>
        <v>0</v>
      </c>
      <c r="C30" s="322">
        <f>SUMIF('2. PREVISÃO RECEITA E DESPESA'!$A$47:$A$56,'6. CONTROLE DO INSTRUMENTO'!$A30,'2. PREVISÃO RECEITA E DESPESA'!D$47:D$56)</f>
        <v>0</v>
      </c>
      <c r="D30" s="322">
        <f ca="1">SUMIF('4. PORTARIAS EMITIDAS'!O7:'4. PORTARIAS EMITIDAS'!I$6:I$27,'6. CONTROLE DO INSTRUMENTO'!$A30,'4. PORTARIAS EMITIDAS'!O$6:O$27)</f>
        <v>0</v>
      </c>
      <c r="E30" s="466">
        <f ca="1">C30-D30</f>
        <v>0</v>
      </c>
      <c r="G30" s="108"/>
      <c r="H30" s="108"/>
      <c r="J30" s="108"/>
      <c r="K30" s="108"/>
      <c r="L30" s="108"/>
      <c r="N30" s="415"/>
    </row>
    <row r="31" spans="1:14" s="109" customFormat="1" x14ac:dyDescent="0.25">
      <c r="A31" s="489" t="s">
        <v>4</v>
      </c>
      <c r="B31" s="322">
        <f>SUMIF('2. PREVISÃO RECEITA E DESPESA'!$A$47:$A$56,'6. CONTROLE DO INSTRUMENTO'!$A31,'2. PREVISÃO RECEITA E DESPESA'!C$47:C$56)</f>
        <v>0</v>
      </c>
      <c r="C31" s="322">
        <f>SUMIF('2. PREVISÃO RECEITA E DESPESA'!$A$47:$A$56,'6. CONTROLE DO INSTRUMENTO'!$A31,'2. PREVISÃO RECEITA E DESPESA'!D$47:D$56)</f>
        <v>0</v>
      </c>
      <c r="D31" s="322">
        <f ca="1">SUMIF('4. PORTARIAS EMITIDAS'!O8:'4. PORTARIAS EMITIDAS'!I$6:I$27,'6. CONTROLE DO INSTRUMENTO'!$A31,'4. PORTARIAS EMITIDAS'!O$6:O$27)</f>
        <v>0</v>
      </c>
      <c r="E31" s="466">
        <f ca="1">C31-D31</f>
        <v>0</v>
      </c>
      <c r="G31" s="108"/>
      <c r="H31" s="108"/>
      <c r="J31" s="108"/>
      <c r="K31" s="108"/>
      <c r="L31" s="108"/>
      <c r="M31" s="415"/>
      <c r="N31" s="415"/>
    </row>
    <row r="32" spans="1:14" s="109" customFormat="1" x14ac:dyDescent="0.25">
      <c r="A32" s="489" t="s">
        <v>5</v>
      </c>
      <c r="B32" s="322">
        <f>SUMIF('2. PREVISÃO RECEITA E DESPESA'!$A$47:$A$56,'6. CONTROLE DO INSTRUMENTO'!$A32,'2. PREVISÃO RECEITA E DESPESA'!C$47:C$56)</f>
        <v>0</v>
      </c>
      <c r="C32" s="322">
        <f>SUMIF('2. PREVISÃO RECEITA E DESPESA'!$A$47:$A$56,'6. CONTROLE DO INSTRUMENTO'!$A32,'2. PREVISÃO RECEITA E DESPESA'!D$47:D$56)</f>
        <v>0</v>
      </c>
      <c r="D32" s="322">
        <f ca="1">SUMIF('4. PORTARIAS EMITIDAS'!O9:'4. PORTARIAS EMITIDAS'!I$6:I$27,'6. CONTROLE DO INSTRUMENTO'!$A32,'4. PORTARIAS EMITIDAS'!O$6:O$27)</f>
        <v>0</v>
      </c>
      <c r="E32" s="466">
        <f ca="1">C32-D32</f>
        <v>0</v>
      </c>
      <c r="G32" s="108"/>
      <c r="H32" s="108"/>
      <c r="J32" s="108"/>
      <c r="K32" s="108"/>
      <c r="L32" s="108"/>
      <c r="M32" s="415"/>
      <c r="N32" s="415"/>
    </row>
    <row r="33" spans="1:15" s="109" customFormat="1" x14ac:dyDescent="0.25">
      <c r="A33" s="489" t="s">
        <v>3</v>
      </c>
      <c r="B33" s="322">
        <f>SUMIF('2. PREVISÃO RECEITA E DESPESA'!$A$47:$A$56,'6. CONTROLE DO INSTRUMENTO'!$A33,'2. PREVISÃO RECEITA E DESPESA'!C$47:C$56)</f>
        <v>0</v>
      </c>
      <c r="C33" s="322">
        <f>SUMIF('2. PREVISÃO RECEITA E DESPESA'!$A$47:$A$56,'6. CONTROLE DO INSTRUMENTO'!$A33,'2. PREVISÃO RECEITA E DESPESA'!D$47:D$56)</f>
        <v>0</v>
      </c>
      <c r="D33" s="322">
        <f ca="1">SUMIF('4. PORTARIAS EMITIDAS'!O10:'4. PORTARIAS EMITIDAS'!I$6:I$27,'6. CONTROLE DO INSTRUMENTO'!$A33,'4. PORTARIAS EMITIDAS'!O$6:O$27)</f>
        <v>0</v>
      </c>
      <c r="E33" s="466">
        <f t="shared" ref="E33:E38" ca="1" si="5">C33-D33</f>
        <v>0</v>
      </c>
      <c r="F33" s="430"/>
      <c r="G33" s="108"/>
      <c r="H33" s="108"/>
      <c r="I33" s="415"/>
      <c r="J33" s="108"/>
      <c r="K33" s="108"/>
      <c r="L33" s="108"/>
      <c r="M33" s="415"/>
      <c r="N33" s="415"/>
    </row>
    <row r="34" spans="1:15" s="109" customFormat="1" x14ac:dyDescent="0.25">
      <c r="A34" s="489" t="s">
        <v>7</v>
      </c>
      <c r="B34" s="322">
        <f>SUMIF('2. PREVISÃO RECEITA E DESPESA'!$A$47:$A$56,'6. CONTROLE DO INSTRUMENTO'!$A34,'2. PREVISÃO RECEITA E DESPESA'!C$47:C$56)</f>
        <v>0</v>
      </c>
      <c r="C34" s="322">
        <f>SUMIF('2. PREVISÃO RECEITA E DESPESA'!$A$47:$A$56,'6. CONTROLE DO INSTRUMENTO'!$A34,'2. PREVISÃO RECEITA E DESPESA'!D$47:D$56)</f>
        <v>0</v>
      </c>
      <c r="D34" s="322">
        <f ca="1">SUMIF('4. PORTARIAS EMITIDAS'!O11:'4. PORTARIAS EMITIDAS'!I$6:I$27,'6. CONTROLE DO INSTRUMENTO'!$A34,'4. PORTARIAS EMITIDAS'!O$6:O$27)</f>
        <v>0</v>
      </c>
      <c r="E34" s="466">
        <f t="shared" ca="1" si="5"/>
        <v>0</v>
      </c>
      <c r="G34" s="108"/>
      <c r="H34" s="108"/>
      <c r="I34" s="415"/>
      <c r="J34" s="108"/>
      <c r="K34" s="108"/>
      <c r="L34" s="108"/>
      <c r="M34" s="415"/>
      <c r="N34" s="415"/>
    </row>
    <row r="35" spans="1:15" s="109" customFormat="1" x14ac:dyDescent="0.25">
      <c r="A35" s="489" t="s">
        <v>1</v>
      </c>
      <c r="B35" s="322">
        <f>SUMIF('2. PREVISÃO RECEITA E DESPESA'!$A$47:$A$56,'6. CONTROLE DO INSTRUMENTO'!$A35,'2. PREVISÃO RECEITA E DESPESA'!C$47:C$56)</f>
        <v>0</v>
      </c>
      <c r="C35" s="322">
        <f>SUMIF('2. PREVISÃO RECEITA E DESPESA'!$A$47:$A$56,'6. CONTROLE DO INSTRUMENTO'!$A35,'2. PREVISÃO RECEITA E DESPESA'!D$47:D$56)</f>
        <v>0</v>
      </c>
      <c r="D35" s="322">
        <f ca="1">SUMIF('4. PORTARIAS EMITIDAS'!O12:'4. PORTARIAS EMITIDAS'!I$6:I$27,'6. CONTROLE DO INSTRUMENTO'!$A35,'4. PORTARIAS EMITIDAS'!O$6:O$27)</f>
        <v>0</v>
      </c>
      <c r="E35" s="466">
        <f t="shared" ca="1" si="5"/>
        <v>0</v>
      </c>
      <c r="I35" s="415"/>
      <c r="J35" s="108"/>
      <c r="K35" s="108"/>
      <c r="L35" s="108"/>
      <c r="M35" s="415"/>
      <c r="N35" s="415"/>
    </row>
    <row r="36" spans="1:15" s="109" customFormat="1" x14ac:dyDescent="0.25">
      <c r="A36" s="489" t="s">
        <v>158</v>
      </c>
      <c r="B36" s="322">
        <f>SUMIF('2. PREVISÃO RECEITA E DESPESA'!$A$47:$A$56,'6. CONTROLE DO INSTRUMENTO'!$A36,'2. PREVISÃO RECEITA E DESPESA'!C$47:C$56)</f>
        <v>0</v>
      </c>
      <c r="C36" s="322">
        <f>SUMIF('2. PREVISÃO RECEITA E DESPESA'!$A$47:$A$56,'6. CONTROLE DO INSTRUMENTO'!$A36,'2. PREVISÃO RECEITA E DESPESA'!D$47:D$56)</f>
        <v>0</v>
      </c>
      <c r="D36" s="322">
        <f ca="1">SUMIF('4. PORTARIAS EMITIDAS'!O13:'4. PORTARIAS EMITIDAS'!I$6:I$27,'6. CONTROLE DO INSTRUMENTO'!$A36,'4. PORTARIAS EMITIDAS'!O$6:O$27)</f>
        <v>0</v>
      </c>
      <c r="E36" s="466">
        <f t="shared" ca="1" si="5"/>
        <v>0</v>
      </c>
      <c r="I36" s="415"/>
      <c r="J36" s="108"/>
      <c r="K36" s="108"/>
      <c r="L36" s="108"/>
      <c r="M36" s="415"/>
      <c r="N36" s="415"/>
    </row>
    <row r="37" spans="1:15" s="109" customFormat="1" x14ac:dyDescent="0.25">
      <c r="A37" s="489" t="s">
        <v>178</v>
      </c>
      <c r="B37" s="322">
        <f>SUMIF('2. PREVISÃO RECEITA E DESPESA'!$A$47:$A$56,'6. CONTROLE DO INSTRUMENTO'!$A37,'2. PREVISÃO RECEITA E DESPESA'!C$47:C$56)</f>
        <v>0</v>
      </c>
      <c r="C37" s="322">
        <f>SUMIF('2. PREVISÃO RECEITA E DESPESA'!$A$47:$A$56,'6. CONTROLE DO INSTRUMENTO'!$A37,'2. PREVISÃO RECEITA E DESPESA'!D$47:D$56)</f>
        <v>0</v>
      </c>
      <c r="D37" s="322">
        <f ca="1">SUMIF('4. PORTARIAS EMITIDAS'!O14:'4. PORTARIAS EMITIDAS'!I$6:I$27,'6. CONTROLE DO INSTRUMENTO'!$A37,'4. PORTARIAS EMITIDAS'!O$6:O$27)</f>
        <v>0</v>
      </c>
      <c r="E37" s="466">
        <f t="shared" ca="1" si="5"/>
        <v>0</v>
      </c>
      <c r="I37" s="415"/>
      <c r="J37" s="108"/>
      <c r="K37" s="108"/>
      <c r="L37" s="108"/>
      <c r="M37" s="415"/>
      <c r="N37" s="415"/>
    </row>
    <row r="38" spans="1:15" s="109" customFormat="1" x14ac:dyDescent="0.25">
      <c r="A38" s="490" t="s">
        <v>6</v>
      </c>
      <c r="B38" s="326">
        <f>SUMIF('2. PREVISÃO RECEITA E DESPESA'!$A$47:$A$56,'6. CONTROLE DO INSTRUMENTO'!$A38,'2. PREVISÃO RECEITA E DESPESA'!C$47:C$56)</f>
        <v>0</v>
      </c>
      <c r="C38" s="326">
        <f>SUMIF('2. PREVISÃO RECEITA E DESPESA'!$A$47:$A$56,'6. CONTROLE DO INSTRUMENTO'!$A38,'2. PREVISÃO RECEITA E DESPESA'!D$47:D$56)</f>
        <v>0</v>
      </c>
      <c r="D38" s="322">
        <f ca="1">SUMIF('4. PORTARIAS EMITIDAS'!O15:'4. PORTARIAS EMITIDAS'!I$6:I$27,'6. CONTROLE DO INSTRUMENTO'!$A38,'4. PORTARIAS EMITIDAS'!O$6:O$27)</f>
        <v>0</v>
      </c>
      <c r="E38" s="466">
        <f t="shared" ca="1" si="5"/>
        <v>0</v>
      </c>
      <c r="I38" s="415"/>
      <c r="J38" s="108"/>
      <c r="K38" s="108"/>
      <c r="L38" s="108"/>
      <c r="M38" s="415"/>
      <c r="N38" s="415"/>
    </row>
    <row r="39" spans="1:15" s="109" customFormat="1" x14ac:dyDescent="0.25">
      <c r="A39" s="467" t="s">
        <v>220</v>
      </c>
      <c r="B39" s="328">
        <f>SUM(B29:B38)</f>
        <v>0</v>
      </c>
      <c r="C39" s="104">
        <f>SUM(C29:C38)</f>
        <v>0</v>
      </c>
      <c r="D39" s="104">
        <f ca="1">SUM(D29:D38)</f>
        <v>0</v>
      </c>
      <c r="E39" s="104">
        <f ca="1">SUM(E29:E38)</f>
        <v>0</v>
      </c>
      <c r="I39" s="415"/>
      <c r="J39" s="108"/>
      <c r="K39" s="108"/>
      <c r="L39" s="108"/>
      <c r="M39" s="415"/>
      <c r="N39" s="415"/>
    </row>
    <row r="40" spans="1:15" s="109" customFormat="1" ht="12.75" x14ac:dyDescent="0.2"/>
    <row r="41" spans="1:15" x14ac:dyDescent="0.25">
      <c r="A41" s="435" t="s">
        <v>205</v>
      </c>
      <c r="B41" s="435"/>
      <c r="C41" s="435"/>
      <c r="D41" s="435"/>
      <c r="E41" s="435"/>
      <c r="F41" s="435"/>
      <c r="G41" s="435"/>
      <c r="I41" s="108"/>
      <c r="K41" s="108"/>
      <c r="L41" s="108"/>
      <c r="M41" s="108"/>
      <c r="N41" s="108"/>
    </row>
    <row r="42" spans="1:15" ht="15" customHeight="1" x14ac:dyDescent="0.25">
      <c r="A42" s="468" t="s">
        <v>33</v>
      </c>
      <c r="B42" s="469" t="s">
        <v>212</v>
      </c>
      <c r="C42" s="470"/>
      <c r="D42" s="471" t="s">
        <v>314</v>
      </c>
      <c r="E42" s="471"/>
      <c r="F42" s="471"/>
      <c r="G42" s="471"/>
      <c r="I42" s="108"/>
      <c r="K42" s="108"/>
      <c r="L42" s="108"/>
      <c r="M42" s="108"/>
      <c r="N42" s="108"/>
    </row>
    <row r="43" spans="1:15" s="109" customFormat="1" ht="12.75" customHeight="1" x14ac:dyDescent="0.2">
      <c r="A43" s="472"/>
      <c r="B43" s="473" t="s">
        <v>32</v>
      </c>
      <c r="C43" s="473" t="s">
        <v>55</v>
      </c>
      <c r="D43" s="335" t="s">
        <v>224</v>
      </c>
      <c r="E43" s="335" t="s">
        <v>221</v>
      </c>
      <c r="F43" s="336" t="s">
        <v>222</v>
      </c>
      <c r="G43" s="335" t="s">
        <v>223</v>
      </c>
      <c r="J43" s="415"/>
      <c r="L43" s="415"/>
      <c r="M43" s="415"/>
      <c r="N43" s="415"/>
      <c r="O43" s="415"/>
    </row>
    <row r="44" spans="1:15" s="109" customFormat="1" ht="15" customHeight="1" x14ac:dyDescent="0.2">
      <c r="A44" s="474"/>
      <c r="B44" s="473"/>
      <c r="C44" s="475"/>
      <c r="D44" s="436"/>
      <c r="E44" s="335"/>
      <c r="F44" s="336"/>
      <c r="G44" s="335"/>
      <c r="J44" s="415"/>
      <c r="L44" s="415"/>
      <c r="M44" s="415"/>
      <c r="N44" s="415"/>
      <c r="O44" s="415"/>
    </row>
    <row r="45" spans="1:15" s="109" customFormat="1" ht="12.75" x14ac:dyDescent="0.2">
      <c r="A45" s="491">
        <v>2019</v>
      </c>
      <c r="B45" s="476">
        <f>SUMIF('2. PREVISÃO RECEITA E DESPESA'!$B$34:$M$34,A45,'2. PREVISÃO RECEITA E DESPESA'!$B$42:$M$42)</f>
        <v>0</v>
      </c>
      <c r="C45" s="476">
        <f>SUMIF('3. RECEITA ARRECADADA'!$B$6:$B$39,'6. CONTROLE DO INSTRUMENTO'!$A45,'3. RECEITA ARRECADADA'!$K$6:$K$39)</f>
        <v>0</v>
      </c>
      <c r="D45" s="446">
        <f>SUMIF('2. PREVISÃO RECEITA E DESPESA'!$B$4:$G$4,'6. CONTROLE DO INSTRUMENTO'!$A45,'2. PREVISÃO RECEITA E DESPESA'!$B$19:$G$19)</f>
        <v>0</v>
      </c>
      <c r="E45" s="451">
        <f>SUMIF('3. RECEITA ARRECADADA'!$B$6:$B$39,'6. CONTROLE DO INSTRUMENTO'!$A45,'3. RECEITA ARRECADADA'!$M$6:$M$39)</f>
        <v>0</v>
      </c>
      <c r="F45" s="446">
        <f>SUMIFS('4. PORTARIAS EMITIDAS'!$O$6:$O$27,'4. PORTARIAS EMITIDAS'!$B$6:$B$27,'6. CONTROLE DO INSTRUMENTO'!$A45)</f>
        <v>0</v>
      </c>
      <c r="G45" s="450">
        <f>E45-F45</f>
        <v>0</v>
      </c>
      <c r="M45" s="415"/>
      <c r="N45" s="415"/>
      <c r="O45" s="415"/>
    </row>
    <row r="46" spans="1:15" s="109" customFormat="1" ht="12.75" x14ac:dyDescent="0.2">
      <c r="A46" s="387">
        <v>2020</v>
      </c>
      <c r="B46" s="477">
        <f>SUMIF('2. PREVISÃO RECEITA E DESPESA'!$B$34:$M$34,A46,'2. PREVISÃO RECEITA E DESPESA'!$B$42:$M$42)</f>
        <v>0</v>
      </c>
      <c r="C46" s="477">
        <f>SUMIF('3. RECEITA ARRECADADA'!$B$6:$B$39,'6. CONTROLE DO INSTRUMENTO'!$A46,'3. RECEITA ARRECADADA'!$K$6:$K$39)</f>
        <v>0</v>
      </c>
      <c r="D46" s="450">
        <f>SUMIF('2. PREVISÃO RECEITA E DESPESA'!$B$4:$G$4,'6. CONTROLE DO INSTRUMENTO'!$A46,'2. PREVISÃO RECEITA E DESPESA'!$B$19:$G$19)</f>
        <v>0</v>
      </c>
      <c r="E46" s="451">
        <f>SUMIF('3. RECEITA ARRECADADA'!$B$6:$B$39,'6. CONTROLE DO INSTRUMENTO'!$A46,'3. RECEITA ARRECADADA'!$M$6:$M$39)</f>
        <v>0</v>
      </c>
      <c r="F46" s="450">
        <f>SUMIFS('4. PORTARIAS EMITIDAS'!$O$6:$O$27,'4. PORTARIAS EMITIDAS'!$B$6:$B$27,'6. CONTROLE DO INSTRUMENTO'!$A46)</f>
        <v>0</v>
      </c>
      <c r="G46" s="450">
        <f t="shared" ref="G46:G50" si="6">E46-F46</f>
        <v>0</v>
      </c>
      <c r="M46" s="415"/>
      <c r="N46" s="415"/>
      <c r="O46" s="415"/>
    </row>
    <row r="47" spans="1:15" s="109" customFormat="1" ht="12.75" x14ac:dyDescent="0.2">
      <c r="A47" s="387">
        <v>2021</v>
      </c>
      <c r="B47" s="477">
        <f>SUMIF('2. PREVISÃO RECEITA E DESPESA'!$B$34:$M$34,A47,'2. PREVISÃO RECEITA E DESPESA'!$B$42:$M$42)</f>
        <v>0</v>
      </c>
      <c r="C47" s="477">
        <f>SUMIF('3. RECEITA ARRECADADA'!$B$6:$B$39,'6. CONTROLE DO INSTRUMENTO'!$A47,'3. RECEITA ARRECADADA'!$K$6:$K$39)</f>
        <v>0</v>
      </c>
      <c r="D47" s="450">
        <f>SUMIF('2. PREVISÃO RECEITA E DESPESA'!$B$4:$G$4,'6. CONTROLE DO INSTRUMENTO'!$A47,'2. PREVISÃO RECEITA E DESPESA'!$B$19:$G$19)</f>
        <v>0</v>
      </c>
      <c r="E47" s="451">
        <f>SUMIF('3. RECEITA ARRECADADA'!$B$6:$B$39,'6. CONTROLE DO INSTRUMENTO'!$A47,'3. RECEITA ARRECADADA'!$M$6:$M$39)</f>
        <v>0</v>
      </c>
      <c r="F47" s="450">
        <f>SUMIFS('4. PORTARIAS EMITIDAS'!$O$6:$O$27,'4. PORTARIAS EMITIDAS'!$B$6:$B$27,'6. CONTROLE DO INSTRUMENTO'!$A47)</f>
        <v>0</v>
      </c>
      <c r="G47" s="450">
        <f t="shared" si="6"/>
        <v>0</v>
      </c>
      <c r="M47" s="415"/>
      <c r="N47" s="415"/>
      <c r="O47" s="415"/>
    </row>
    <row r="48" spans="1:15" s="109" customFormat="1" ht="12.75" x14ac:dyDescent="0.2">
      <c r="A48" s="387">
        <v>2022</v>
      </c>
      <c r="B48" s="477">
        <f>SUMIF('2. PREVISÃO RECEITA E DESPESA'!$B$34:$M$34,A48,'2. PREVISÃO RECEITA E DESPESA'!$B$42:$M$42)</f>
        <v>0</v>
      </c>
      <c r="C48" s="477">
        <f>SUMIF('3. RECEITA ARRECADADA'!$B$6:$B$39,'6. CONTROLE DO INSTRUMENTO'!$A48,'3. RECEITA ARRECADADA'!$K$6:$K$39)</f>
        <v>0</v>
      </c>
      <c r="D48" s="450">
        <f>SUMIF('2. PREVISÃO RECEITA E DESPESA'!$B$4:$G$4,'6. CONTROLE DO INSTRUMENTO'!$A48,'2. PREVISÃO RECEITA E DESPESA'!$B$19:$G$19)</f>
        <v>0</v>
      </c>
      <c r="E48" s="451">
        <f>SUMIF('3. RECEITA ARRECADADA'!$B$6:$B$39,'6. CONTROLE DO INSTRUMENTO'!$A48,'3. RECEITA ARRECADADA'!$M$6:$M$39)</f>
        <v>0</v>
      </c>
      <c r="F48" s="450">
        <f>SUMIFS('4. PORTARIAS EMITIDAS'!$O$6:$O$27,'4. PORTARIAS EMITIDAS'!$B$6:$B$27,'6. CONTROLE DO INSTRUMENTO'!$A48)</f>
        <v>0</v>
      </c>
      <c r="G48" s="450">
        <f t="shared" si="6"/>
        <v>0</v>
      </c>
      <c r="J48" s="478"/>
      <c r="M48" s="415"/>
      <c r="N48" s="415"/>
      <c r="O48" s="415"/>
    </row>
    <row r="49" spans="1:15" s="109" customFormat="1" ht="12.75" x14ac:dyDescent="0.2">
      <c r="A49" s="492">
        <v>2023</v>
      </c>
      <c r="B49" s="477">
        <f>SUMIF('2. PREVISÃO RECEITA E DESPESA'!$B$34:$M$34,A49,'2. PREVISÃO RECEITA E DESPESA'!$B$42:$M$42)</f>
        <v>0</v>
      </c>
      <c r="C49" s="477">
        <f>SUMIF('3. RECEITA ARRECADADA'!$B$6:$B$39,'6. CONTROLE DO INSTRUMENTO'!$A49,'3. RECEITA ARRECADADA'!$K$6:$K$39)</f>
        <v>0</v>
      </c>
      <c r="D49" s="450">
        <f>SUMIF('2. PREVISÃO RECEITA E DESPESA'!$B$4:$G$4,'6. CONTROLE DO INSTRUMENTO'!$A49,'2. PREVISÃO RECEITA E DESPESA'!$B$19:$G$19)</f>
        <v>0</v>
      </c>
      <c r="E49" s="451">
        <f>SUMIF('3. RECEITA ARRECADADA'!$B$6:$B$39,'6. CONTROLE DO INSTRUMENTO'!$A49,'3. RECEITA ARRECADADA'!$M$6:$M$39)</f>
        <v>0</v>
      </c>
      <c r="F49" s="450">
        <f>SUMIFS('4. PORTARIAS EMITIDAS'!$O$6:$O$27,'4. PORTARIAS EMITIDAS'!$B$6:$B$27,'6. CONTROLE DO INSTRUMENTO'!$A49)</f>
        <v>0</v>
      </c>
      <c r="G49" s="450">
        <f t="shared" si="6"/>
        <v>0</v>
      </c>
      <c r="M49" s="415"/>
      <c r="N49" s="415"/>
      <c r="O49" s="415"/>
    </row>
    <row r="50" spans="1:15" s="109" customFormat="1" ht="12.75" x14ac:dyDescent="0.2">
      <c r="A50" s="493">
        <v>2024</v>
      </c>
      <c r="B50" s="479">
        <f>SUMIF('2. PREVISÃO RECEITA E DESPESA'!$B$34:$M$34,A50,'2. PREVISÃO RECEITA E DESPESA'!$B$42:$M$42)</f>
        <v>0</v>
      </c>
      <c r="C50" s="479">
        <f>SUMIF('3. RECEITA ARRECADADA'!$B$6:$B$39,'6. CONTROLE DO INSTRUMENTO'!$A50,'3. RECEITA ARRECADADA'!$K$6:$K$39)</f>
        <v>0</v>
      </c>
      <c r="D50" s="454">
        <f>SUMIF('2. PREVISÃO RECEITA E DESPESA'!$B$4:$G$4,'6. CONTROLE DO INSTRUMENTO'!$A50,'2. PREVISÃO RECEITA E DESPESA'!$B$19:$G$19)</f>
        <v>0</v>
      </c>
      <c r="E50" s="455">
        <f>SUMIF('3. RECEITA ARRECADADA'!$B$6:$B$39,'6. CONTROLE DO INSTRUMENTO'!$A50,'3. RECEITA ARRECADADA'!$M$6:$M$39)</f>
        <v>0</v>
      </c>
      <c r="F50" s="454">
        <f>SUMIFS('4. PORTARIAS EMITIDAS'!$O$6:$O$27,'4. PORTARIAS EMITIDAS'!$B$6:$B$27,'6. CONTROLE DO INSTRUMENTO'!$A50)</f>
        <v>0</v>
      </c>
      <c r="G50" s="454">
        <f t="shared" si="6"/>
        <v>0</v>
      </c>
      <c r="M50" s="415"/>
      <c r="N50" s="415"/>
      <c r="O50" s="415"/>
    </row>
    <row r="51" spans="1:15" s="109" customFormat="1" ht="12.75" x14ac:dyDescent="0.2">
      <c r="A51" s="480" t="s">
        <v>130</v>
      </c>
      <c r="B51" s="426">
        <f>SUM(B45:B50)</f>
        <v>0</v>
      </c>
      <c r="C51" s="426">
        <f>SUM(C45:C50)</f>
        <v>0</v>
      </c>
      <c r="D51" s="428">
        <f t="shared" ref="D51:F51" si="7">SUM(D45:D50)</f>
        <v>0</v>
      </c>
      <c r="E51" s="428">
        <f t="shared" si="7"/>
        <v>0</v>
      </c>
      <c r="F51" s="428">
        <f t="shared" si="7"/>
        <v>0</v>
      </c>
      <c r="G51" s="481">
        <f>ROUND(SUM(G45:G50),2)</f>
        <v>0</v>
      </c>
      <c r="M51" s="415"/>
      <c r="N51" s="415"/>
      <c r="O51" s="415"/>
    </row>
    <row r="52" spans="1:15" x14ac:dyDescent="0.25">
      <c r="H52" s="334"/>
      <c r="I52" s="108"/>
      <c r="K52" s="108"/>
    </row>
    <row r="53" spans="1:15" x14ac:dyDescent="0.25">
      <c r="I53" s="108"/>
      <c r="K53" s="108"/>
      <c r="L53" s="108"/>
      <c r="M53" s="108"/>
      <c r="N53" s="108"/>
    </row>
    <row r="54" spans="1:15" x14ac:dyDescent="0.25">
      <c r="A54" s="219" t="s">
        <v>315</v>
      </c>
      <c r="B54" s="220"/>
      <c r="C54" s="220"/>
      <c r="D54" s="220"/>
      <c r="E54" s="220"/>
      <c r="F54" s="220"/>
      <c r="G54" s="220"/>
      <c r="H54" s="221"/>
      <c r="I54" s="108"/>
      <c r="K54" s="108"/>
      <c r="L54" s="108"/>
      <c r="M54" s="108"/>
      <c r="N54" s="108"/>
    </row>
    <row r="55" spans="1:15" s="375" customFormat="1" x14ac:dyDescent="0.25">
      <c r="A55" s="306" t="s">
        <v>316</v>
      </c>
      <c r="B55" s="307"/>
      <c r="C55" s="307"/>
      <c r="D55" s="307"/>
      <c r="E55" s="307"/>
      <c r="F55" s="307"/>
      <c r="G55" s="307"/>
      <c r="H55" s="308"/>
    </row>
    <row r="56" spans="1:15" s="375" customFormat="1" x14ac:dyDescent="0.25">
      <c r="A56" s="225" t="s">
        <v>317</v>
      </c>
      <c r="B56" s="226"/>
      <c r="C56" s="226"/>
      <c r="D56" s="226"/>
      <c r="E56" s="226"/>
      <c r="F56" s="226"/>
      <c r="G56" s="226"/>
      <c r="H56" s="227"/>
    </row>
    <row r="57" spans="1:15" s="375" customFormat="1" ht="22.5" customHeight="1" x14ac:dyDescent="0.25">
      <c r="A57" s="225" t="s">
        <v>318</v>
      </c>
      <c r="B57" s="226"/>
      <c r="C57" s="226"/>
      <c r="D57" s="226"/>
      <c r="E57" s="226"/>
      <c r="F57" s="226"/>
      <c r="G57" s="226"/>
      <c r="H57" s="227"/>
    </row>
    <row r="58" spans="1:15" s="375" customFormat="1" x14ac:dyDescent="0.25">
      <c r="A58" s="309" t="s">
        <v>319</v>
      </c>
      <c r="B58" s="310"/>
      <c r="C58" s="310"/>
      <c r="D58" s="310"/>
      <c r="E58" s="310"/>
      <c r="F58" s="310"/>
      <c r="G58" s="310"/>
      <c r="H58" s="311"/>
    </row>
    <row r="59" spans="1:15" x14ac:dyDescent="0.25">
      <c r="I59" s="108"/>
      <c r="K59" s="108"/>
      <c r="L59" s="108"/>
      <c r="M59" s="108"/>
      <c r="N59" s="108"/>
    </row>
    <row r="60" spans="1:15" x14ac:dyDescent="0.25">
      <c r="I60" s="108"/>
      <c r="K60" s="108"/>
      <c r="L60" s="108"/>
      <c r="M60" s="108"/>
      <c r="N60" s="108"/>
    </row>
    <row r="61" spans="1:15" x14ac:dyDescent="0.25">
      <c r="I61" s="108"/>
      <c r="K61" s="108"/>
      <c r="L61" s="108"/>
      <c r="M61" s="108"/>
      <c r="N61" s="108"/>
    </row>
    <row r="62" spans="1:15" x14ac:dyDescent="0.25">
      <c r="I62" s="108"/>
      <c r="K62" s="108"/>
      <c r="L62" s="108"/>
      <c r="M62" s="108"/>
      <c r="N62" s="108"/>
    </row>
    <row r="63" spans="1:15" x14ac:dyDescent="0.25">
      <c r="I63" s="108"/>
      <c r="K63" s="108"/>
      <c r="L63" s="108"/>
      <c r="M63" s="108"/>
      <c r="N63" s="108"/>
    </row>
    <row r="64" spans="1:15" s="113" customFormat="1" ht="11.25" x14ac:dyDescent="0.2">
      <c r="A64" s="482"/>
      <c r="B64" s="482"/>
      <c r="C64" s="482"/>
      <c r="D64" s="482"/>
      <c r="E64" s="482"/>
      <c r="F64" s="482"/>
      <c r="G64" s="482"/>
      <c r="H64" s="482"/>
      <c r="I64" s="482"/>
      <c r="J64" s="482"/>
      <c r="K64" s="482"/>
      <c r="L64" s="482"/>
      <c r="M64" s="483"/>
    </row>
    <row r="65" spans="9:14" x14ac:dyDescent="0.25">
      <c r="I65" s="108"/>
      <c r="K65" s="108"/>
      <c r="L65" s="108"/>
      <c r="M65" s="108"/>
      <c r="N65" s="108"/>
    </row>
    <row r="66" spans="9:14" x14ac:dyDescent="0.25">
      <c r="I66" s="108"/>
      <c r="K66" s="108"/>
      <c r="L66" s="108"/>
      <c r="M66" s="108"/>
      <c r="N66" s="108"/>
    </row>
    <row r="67" spans="9:14" x14ac:dyDescent="0.25">
      <c r="I67" s="108"/>
      <c r="K67" s="108"/>
      <c r="L67" s="108"/>
      <c r="M67" s="108"/>
      <c r="N67" s="108"/>
    </row>
    <row r="68" spans="9:14" x14ac:dyDescent="0.25">
      <c r="I68" s="108"/>
      <c r="K68" s="108"/>
      <c r="L68" s="108"/>
      <c r="M68" s="108"/>
      <c r="N68" s="108"/>
    </row>
    <row r="69" spans="9:14" x14ac:dyDescent="0.25">
      <c r="I69" s="108"/>
      <c r="K69" s="108"/>
      <c r="L69" s="108"/>
      <c r="M69" s="108"/>
      <c r="N69" s="108"/>
    </row>
    <row r="70" spans="9:14" x14ac:dyDescent="0.25">
      <c r="I70" s="108"/>
      <c r="K70" s="108"/>
      <c r="L70" s="108"/>
      <c r="M70" s="108"/>
      <c r="N70" s="108"/>
    </row>
    <row r="71" spans="9:14" x14ac:dyDescent="0.25">
      <c r="I71" s="108"/>
      <c r="K71" s="108"/>
      <c r="L71" s="108"/>
      <c r="M71" s="108"/>
      <c r="N71" s="108"/>
    </row>
    <row r="72" spans="9:14" x14ac:dyDescent="0.25">
      <c r="I72" s="108"/>
      <c r="K72" s="108"/>
      <c r="L72" s="108"/>
      <c r="M72" s="108"/>
      <c r="N72" s="108"/>
    </row>
    <row r="73" spans="9:14" x14ac:dyDescent="0.25">
      <c r="I73" s="108"/>
      <c r="K73" s="108"/>
      <c r="L73" s="108"/>
      <c r="M73" s="108"/>
      <c r="N73" s="108"/>
    </row>
    <row r="74" spans="9:14" x14ac:dyDescent="0.25">
      <c r="I74" s="108"/>
      <c r="K74" s="108"/>
      <c r="L74" s="108"/>
      <c r="M74" s="108"/>
      <c r="N74" s="108"/>
    </row>
    <row r="75" spans="9:14" x14ac:dyDescent="0.25">
      <c r="I75" s="108"/>
      <c r="K75" s="108"/>
      <c r="L75" s="108"/>
      <c r="M75" s="108"/>
      <c r="N75" s="108"/>
    </row>
    <row r="76" spans="9:14" x14ac:dyDescent="0.25">
      <c r="I76" s="108"/>
      <c r="K76" s="108"/>
      <c r="L76" s="108"/>
      <c r="M76" s="108"/>
      <c r="N76" s="108"/>
    </row>
    <row r="77" spans="9:14" x14ac:dyDescent="0.25">
      <c r="I77" s="108"/>
      <c r="K77" s="108"/>
      <c r="L77" s="108"/>
      <c r="M77" s="108"/>
      <c r="N77" s="108"/>
    </row>
    <row r="78" spans="9:14" x14ac:dyDescent="0.25">
      <c r="I78" s="108"/>
      <c r="K78" s="108"/>
      <c r="L78" s="108"/>
      <c r="M78" s="108"/>
      <c r="N78" s="108"/>
    </row>
    <row r="79" spans="9:14" x14ac:dyDescent="0.25">
      <c r="I79" s="108"/>
      <c r="K79" s="108"/>
      <c r="L79" s="108"/>
      <c r="M79" s="108"/>
      <c r="N79" s="108"/>
    </row>
  </sheetData>
  <sheetProtection algorithmName="SHA-512" hashValue="0howX+tNpe+L0BaTIPgP7/P1LkaN+3tnN92E12fwGUgxwFowxPfHHJCbZPIXkroOomz/5q0KtD9GO+AZv/0MYQ==" saltValue="NXeQUh0y/cbGbpgNb4y34g==" spinCount="100000" sheet="1" objects="1" scenarios="1" formatCells="0" formatColumns="0"/>
  <protectedRanges>
    <protectedRange algorithmName="SHA-512" hashValue="hi2z5IuqH6tS457z75KiF4wnAv76ScQQu5Nx9Q6/J/yChQzaRKNtQIYoMAG4zAGPumuWOXjk3u6ynx2LsuuIYw==" saltValue="NW/Ov2VC/RzCsB9uIDmB3Q==" spinCount="100000" sqref="D23" name="Planilha 6.A_1"/>
  </protectedRanges>
  <mergeCells count="30">
    <mergeCell ref="A1:H1"/>
    <mergeCell ref="A41:G41"/>
    <mergeCell ref="A64:L64"/>
    <mergeCell ref="B42:C42"/>
    <mergeCell ref="A42:A44"/>
    <mergeCell ref="B43:B44"/>
    <mergeCell ref="C43:C44"/>
    <mergeCell ref="A3:E3"/>
    <mergeCell ref="E4:E5"/>
    <mergeCell ref="E27:E28"/>
    <mergeCell ref="A16:A17"/>
    <mergeCell ref="C16:C17"/>
    <mergeCell ref="A15:H15"/>
    <mergeCell ref="B16:B17"/>
    <mergeCell ref="B27:C27"/>
    <mergeCell ref="A4:A5"/>
    <mergeCell ref="A27:A28"/>
    <mergeCell ref="A26:E26"/>
    <mergeCell ref="D27:D28"/>
    <mergeCell ref="B4:D4"/>
    <mergeCell ref="D42:G42"/>
    <mergeCell ref="A55:H55"/>
    <mergeCell ref="A56:H56"/>
    <mergeCell ref="A57:H57"/>
    <mergeCell ref="A58:H58"/>
    <mergeCell ref="D43:D44"/>
    <mergeCell ref="E43:E44"/>
    <mergeCell ref="F43:F44"/>
    <mergeCell ref="G43:G44"/>
    <mergeCell ref="A54:H54"/>
  </mergeCells>
  <conditionalFormatting sqref="E45">
    <cfRule type="cellIs" priority="41" operator="notEqual">
      <formula>$B$45</formula>
    </cfRule>
  </conditionalFormatting>
  <conditionalFormatting sqref="G51">
    <cfRule type="cellIs" dxfId="6" priority="43" operator="notEqual">
      <formula>$G$24</formula>
    </cfRule>
  </conditionalFormatting>
  <conditionalFormatting sqref="C45:D50">
    <cfRule type="cellIs" priority="6" operator="notEqual">
      <formula>$B$45</formula>
    </cfRule>
  </conditionalFormatting>
  <pageMargins left="0.511811024" right="0.511811024" top="0.78740157499999996" bottom="0.78740157499999996" header="0.31496062000000002" footer="0.31496062000000002"/>
  <pageSetup paperSize="9" scale="69" fitToHeight="0" orientation="portrait" horizontalDpi="4294967294" verticalDpi="4294967294" r:id="rId1"/>
  <legacy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8" operator="notEqual" id="{2987FE92-D921-4744-A3EF-990A60B9C525}">
            <xm:f>'1. CADASTRO RECEITA'!$F$30</xm:f>
            <x14:dxf>
              <fill>
                <patternFill>
                  <fgColor rgb="FFFF0000"/>
                </patternFill>
              </fill>
            </x14:dxf>
          </x14:cfRule>
          <xm:sqref>B13</xm:sqref>
        </x14:conditionalFormatting>
        <x14:conditionalFormatting xmlns:xm="http://schemas.microsoft.com/office/excel/2006/main">
          <x14:cfRule type="cellIs" priority="44" operator="notEqual" id="{1C5FE78C-5AF9-471A-A37A-09FA4DA2B068}">
            <xm:f>'2. PREVISÃO RECEITA E DESPESA'!#REF!</xm:f>
            <x14:dxf>
              <fill>
                <patternFill>
                  <bgColor theme="5" tint="0.39994506668294322"/>
                </patternFill>
              </fill>
            </x14:dxf>
          </x14:cfRule>
          <xm:sqref>B39:E39</xm:sqref>
        </x14:conditionalFormatting>
        <x14:conditionalFormatting xmlns:xm="http://schemas.microsoft.com/office/excel/2006/main">
          <x14:cfRule type="cellIs" priority="54" operator="notEqual" id="{D64ACFDD-C7DE-4202-AD03-0BA3CE5072AB}">
            <xm:f>'3. RECEITA ARRECADADA'!$M$40</xm:f>
            <x14:dxf>
              <fill>
                <patternFill>
                  <bgColor theme="5" tint="0.39994506668294322"/>
                </patternFill>
              </fill>
            </x14:dxf>
          </x14:cfRule>
          <x14:cfRule type="cellIs" priority="55" operator="notEqual" id="{F9C650B7-768A-4ECC-905E-6DC2F2B03E97}">
            <xm:f>'3. RECEITA ARRECADADA'!$M$40</xm:f>
            <x14:dxf/>
          </x14:cfRule>
          <xm:sqref>E51</xm:sqref>
        </x14:conditionalFormatting>
        <x14:conditionalFormatting xmlns:xm="http://schemas.microsoft.com/office/excel/2006/main">
          <x14:cfRule type="cellIs" priority="56" operator="notEqual" id="{19A4B70D-39A4-48F6-8EAE-750C078ADCB9}">
            <xm:f>'3. RECEITA ARRECADADA'!$M$40</xm:f>
            <x14:dxf>
              <fill>
                <patternFill>
                  <fgColor rgb="FFFF0000"/>
                </patternFill>
              </fill>
            </x14:dxf>
          </x14:cfRule>
          <xm:sqref>C13</xm:sqref>
        </x14:conditionalFormatting>
        <x14:conditionalFormatting xmlns:xm="http://schemas.microsoft.com/office/excel/2006/main">
          <x14:cfRule type="cellIs" priority="2" operator="notEqual" id="{1B472F48-091E-41F6-AFD2-C80D7166E6B8}">
            <xm:f>'2. PREVISÃO RECEITA E DESPESA'!$D$31</xm:f>
            <x14:dxf>
              <fill>
                <patternFill>
                  <bgColor theme="5" tint="0.59996337778862885"/>
                </patternFill>
              </fill>
            </x14:dxf>
          </x14:cfRule>
          <xm:sqref>C24</xm:sqref>
        </x14:conditionalFormatting>
        <x14:conditionalFormatting xmlns:xm="http://schemas.microsoft.com/office/excel/2006/main">
          <x14:cfRule type="cellIs" priority="1" operator="notEqual" id="{9DE78AF7-5FDB-4361-81CF-1CB81F6CE925}">
            <xm:f>'3. RECEITA ARRECADADA'!$M$40</xm:f>
            <x14:dxf>
              <fill>
                <patternFill>
                  <bgColor theme="5" tint="0.59996337778862885"/>
                </patternFill>
              </fill>
            </x14:dxf>
          </x14:cfRule>
          <xm:sqref>D24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'2. PREVISÃO RECEITA E DESPESA'!$B$4:$G$4</xm:f>
          </x14:formula1>
          <xm:sqref>A45:A50</xm:sqref>
        </x14:dataValidation>
        <x14:dataValidation type="list" allowBlank="1" showInputMessage="1" showErrorMessage="1">
          <x14:formula1>
            <xm:f>'1. CADASTRO RECEITA'!$A$23:$A$29</xm:f>
          </x14:formula1>
          <xm:sqref>A6:A12</xm:sqref>
        </x14:dataValidation>
        <x14:dataValidation type="list" allowBlank="1" showInputMessage="1" showErrorMessage="1">
          <x14:formula1>
            <xm:f>'2. PREVISÃO RECEITA E DESPESA'!$A$24:$A$30</xm:f>
          </x14:formula1>
          <xm:sqref>A18:A23</xm:sqref>
        </x14:dataValidation>
        <x14:dataValidation type="list" allowBlank="1" showInputMessage="1" showErrorMessage="1">
          <x14:formula1>
            <xm:f>'Natureza da Despesa'!$A$3:$A$42</xm:f>
          </x14:formula1>
          <xm:sqref>A29:A38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showGridLines="0" workbookViewId="0">
      <selection activeCell="E12" sqref="E12"/>
    </sheetView>
  </sheetViews>
  <sheetFormatPr defaultRowHeight="15" x14ac:dyDescent="0.25"/>
  <cols>
    <col min="1" max="1" width="8.42578125" bestFit="1" customWidth="1"/>
    <col min="2" max="2" width="2.85546875" bestFit="1" customWidth="1"/>
    <col min="3" max="3" width="59.28515625" bestFit="1" customWidth="1"/>
  </cols>
  <sheetData>
    <row r="1" spans="1:3" ht="15.75" x14ac:dyDescent="0.25">
      <c r="A1" s="312" t="s">
        <v>131</v>
      </c>
      <c r="B1" s="312"/>
      <c r="C1" s="312"/>
    </row>
    <row r="2" spans="1:3" x14ac:dyDescent="0.25">
      <c r="A2" s="65" t="s">
        <v>132</v>
      </c>
      <c r="B2" s="65" t="s">
        <v>133</v>
      </c>
      <c r="C2" s="65" t="s">
        <v>134</v>
      </c>
    </row>
    <row r="3" spans="1:3" ht="15.75" x14ac:dyDescent="0.25">
      <c r="A3" s="66" t="s">
        <v>136</v>
      </c>
      <c r="B3" s="66">
        <v>3</v>
      </c>
      <c r="C3" s="67" t="s">
        <v>248</v>
      </c>
    </row>
    <row r="4" spans="1:3" ht="15.75" x14ac:dyDescent="0.25">
      <c r="A4" s="66" t="s">
        <v>137</v>
      </c>
      <c r="B4" s="66">
        <v>3</v>
      </c>
      <c r="C4" s="67" t="s">
        <v>138</v>
      </c>
    </row>
    <row r="5" spans="1:3" ht="15.75" x14ac:dyDescent="0.25">
      <c r="A5" s="66" t="s">
        <v>139</v>
      </c>
      <c r="B5" s="66">
        <v>3</v>
      </c>
      <c r="C5" s="67" t="s">
        <v>249</v>
      </c>
    </row>
    <row r="6" spans="1:3" ht="15.75" x14ac:dyDescent="0.25">
      <c r="A6" s="66" t="s">
        <v>140</v>
      </c>
      <c r="B6" s="66">
        <v>3</v>
      </c>
      <c r="C6" s="67" t="s">
        <v>250</v>
      </c>
    </row>
    <row r="7" spans="1:3" ht="15.75" x14ac:dyDescent="0.25">
      <c r="A7" s="66" t="s">
        <v>141</v>
      </c>
      <c r="B7" s="66">
        <v>3</v>
      </c>
      <c r="C7" s="67" t="s">
        <v>251</v>
      </c>
    </row>
    <row r="8" spans="1:3" ht="15.75" x14ac:dyDescent="0.25">
      <c r="A8" s="66" t="s">
        <v>142</v>
      </c>
      <c r="B8" s="66">
        <v>3</v>
      </c>
      <c r="C8" s="67" t="s">
        <v>138</v>
      </c>
    </row>
    <row r="9" spans="1:3" ht="15.75" x14ac:dyDescent="0.25">
      <c r="A9" s="66" t="s">
        <v>143</v>
      </c>
      <c r="B9" s="66">
        <v>3</v>
      </c>
      <c r="C9" s="67" t="s">
        <v>135</v>
      </c>
    </row>
    <row r="10" spans="1:3" ht="15.75" x14ac:dyDescent="0.25">
      <c r="A10" s="66" t="s">
        <v>144</v>
      </c>
      <c r="B10" s="66">
        <v>3</v>
      </c>
      <c r="C10" s="67" t="s">
        <v>145</v>
      </c>
    </row>
    <row r="11" spans="1:3" ht="15.75" x14ac:dyDescent="0.25">
      <c r="A11" s="66" t="s">
        <v>146</v>
      </c>
      <c r="B11" s="66">
        <v>3</v>
      </c>
      <c r="C11" s="67" t="s">
        <v>147</v>
      </c>
    </row>
    <row r="12" spans="1:3" ht="15.75" x14ac:dyDescent="0.25">
      <c r="A12" s="66" t="s">
        <v>148</v>
      </c>
      <c r="B12" s="66">
        <v>3</v>
      </c>
      <c r="C12" s="67" t="s">
        <v>149</v>
      </c>
    </row>
    <row r="13" spans="1:3" ht="15.75" x14ac:dyDescent="0.25">
      <c r="A13" s="66" t="s">
        <v>2</v>
      </c>
      <c r="B13" s="66">
        <v>3</v>
      </c>
      <c r="C13" s="67" t="s">
        <v>252</v>
      </c>
    </row>
    <row r="14" spans="1:3" ht="15.75" x14ac:dyDescent="0.25">
      <c r="A14" s="66" t="s">
        <v>4</v>
      </c>
      <c r="B14" s="66">
        <v>3</v>
      </c>
      <c r="C14" s="67" t="s">
        <v>253</v>
      </c>
    </row>
    <row r="15" spans="1:3" ht="15.75" x14ac:dyDescent="0.25">
      <c r="A15" s="68" t="s">
        <v>5</v>
      </c>
      <c r="B15" s="66">
        <v>3</v>
      </c>
      <c r="C15" s="67" t="s">
        <v>150</v>
      </c>
    </row>
    <row r="16" spans="1:3" ht="15.75" x14ac:dyDescent="0.25">
      <c r="A16" s="68" t="s">
        <v>3</v>
      </c>
      <c r="B16" s="66">
        <v>3</v>
      </c>
      <c r="C16" s="67" t="s">
        <v>254</v>
      </c>
    </row>
    <row r="17" spans="1:3" ht="15.75" x14ac:dyDescent="0.25">
      <c r="A17" s="68" t="s">
        <v>151</v>
      </c>
      <c r="B17" s="66">
        <v>3</v>
      </c>
      <c r="C17" s="67" t="s">
        <v>152</v>
      </c>
    </row>
    <row r="18" spans="1:3" ht="15.75" x14ac:dyDescent="0.25">
      <c r="A18" s="68" t="s">
        <v>7</v>
      </c>
      <c r="B18" s="66">
        <v>3</v>
      </c>
      <c r="C18" s="67" t="s">
        <v>255</v>
      </c>
    </row>
    <row r="19" spans="1:3" ht="15.75" x14ac:dyDescent="0.25">
      <c r="A19" s="68" t="s">
        <v>153</v>
      </c>
      <c r="B19" s="66">
        <v>3</v>
      </c>
      <c r="C19" s="67" t="s">
        <v>154</v>
      </c>
    </row>
    <row r="20" spans="1:3" ht="15.75" x14ac:dyDescent="0.25">
      <c r="A20" s="66" t="s">
        <v>1</v>
      </c>
      <c r="B20" s="66">
        <v>3</v>
      </c>
      <c r="C20" s="67" t="s">
        <v>256</v>
      </c>
    </row>
    <row r="21" spans="1:3" ht="15.75" x14ac:dyDescent="0.25">
      <c r="A21" s="66" t="s">
        <v>155</v>
      </c>
      <c r="B21" s="66">
        <v>3</v>
      </c>
      <c r="C21" s="71" t="s">
        <v>257</v>
      </c>
    </row>
    <row r="22" spans="1:3" ht="15.75" x14ac:dyDescent="0.25">
      <c r="A22" s="66" t="s">
        <v>156</v>
      </c>
      <c r="B22" s="66">
        <v>3</v>
      </c>
      <c r="C22" s="67" t="s">
        <v>157</v>
      </c>
    </row>
    <row r="23" spans="1:3" ht="15.75" x14ac:dyDescent="0.25">
      <c r="A23" s="66" t="s">
        <v>158</v>
      </c>
      <c r="B23" s="66">
        <v>3</v>
      </c>
      <c r="C23" s="67" t="s">
        <v>159</v>
      </c>
    </row>
    <row r="24" spans="1:3" ht="15.75" x14ac:dyDescent="0.25">
      <c r="A24" s="66" t="s">
        <v>160</v>
      </c>
      <c r="B24" s="66">
        <v>3</v>
      </c>
      <c r="C24" s="67" t="s">
        <v>258</v>
      </c>
    </row>
    <row r="25" spans="1:3" ht="15.75" x14ac:dyDescent="0.25">
      <c r="A25" s="66" t="s">
        <v>161</v>
      </c>
      <c r="B25" s="66">
        <v>3</v>
      </c>
      <c r="C25" s="67" t="s">
        <v>162</v>
      </c>
    </row>
    <row r="26" spans="1:3" ht="15.75" x14ac:dyDescent="0.25">
      <c r="A26" s="66" t="s">
        <v>163</v>
      </c>
      <c r="B26" s="66">
        <v>3</v>
      </c>
      <c r="C26" s="67" t="s">
        <v>164</v>
      </c>
    </row>
    <row r="27" spans="1:3" ht="15.75" x14ac:dyDescent="0.25">
      <c r="A27" s="66" t="s">
        <v>165</v>
      </c>
      <c r="B27" s="66">
        <v>3</v>
      </c>
      <c r="C27" s="67" t="s">
        <v>166</v>
      </c>
    </row>
    <row r="28" spans="1:3" ht="15.75" x14ac:dyDescent="0.25">
      <c r="A28" s="66" t="s">
        <v>167</v>
      </c>
      <c r="B28" s="66">
        <v>3</v>
      </c>
      <c r="C28" s="67" t="s">
        <v>259</v>
      </c>
    </row>
    <row r="29" spans="1:3" ht="15.75" x14ac:dyDescent="0.25">
      <c r="A29" s="66" t="s">
        <v>168</v>
      </c>
      <c r="B29" s="66">
        <v>3</v>
      </c>
      <c r="C29" s="67" t="s">
        <v>169</v>
      </c>
    </row>
    <row r="30" spans="1:3" ht="15.75" x14ac:dyDescent="0.25">
      <c r="A30" s="66" t="s">
        <v>170</v>
      </c>
      <c r="B30" s="66">
        <v>3</v>
      </c>
      <c r="C30" s="67" t="s">
        <v>248</v>
      </c>
    </row>
    <row r="31" spans="1:3" ht="15.75" x14ac:dyDescent="0.25">
      <c r="A31" s="66" t="s">
        <v>171</v>
      </c>
      <c r="B31" s="66">
        <v>3</v>
      </c>
      <c r="C31" s="67" t="s">
        <v>172</v>
      </c>
    </row>
    <row r="32" spans="1:3" ht="15.75" x14ac:dyDescent="0.25">
      <c r="A32" s="66" t="s">
        <v>173</v>
      </c>
      <c r="B32" s="66">
        <v>3</v>
      </c>
      <c r="C32" s="67" t="s">
        <v>260</v>
      </c>
    </row>
    <row r="33" spans="1:3" ht="15.75" x14ac:dyDescent="0.25">
      <c r="A33" s="66" t="s">
        <v>174</v>
      </c>
      <c r="B33" s="66">
        <v>4</v>
      </c>
      <c r="C33" s="67" t="s">
        <v>261</v>
      </c>
    </row>
    <row r="34" spans="1:3" ht="15.75" x14ac:dyDescent="0.25">
      <c r="A34" s="66" t="s">
        <v>129</v>
      </c>
      <c r="B34" s="66">
        <v>4</v>
      </c>
      <c r="C34" s="67" t="s">
        <v>248</v>
      </c>
    </row>
    <row r="35" spans="1:3" ht="15.75" x14ac:dyDescent="0.25">
      <c r="A35" s="66" t="s">
        <v>175</v>
      </c>
      <c r="B35" s="66">
        <v>4</v>
      </c>
      <c r="C35" s="67" t="s">
        <v>203</v>
      </c>
    </row>
    <row r="36" spans="1:3" ht="15.75" x14ac:dyDescent="0.25">
      <c r="A36" s="66" t="s">
        <v>176</v>
      </c>
      <c r="B36" s="66">
        <v>4</v>
      </c>
      <c r="C36" s="67" t="s">
        <v>177</v>
      </c>
    </row>
    <row r="37" spans="1:3" ht="15.75" x14ac:dyDescent="0.25">
      <c r="A37" s="66" t="s">
        <v>178</v>
      </c>
      <c r="B37" s="66">
        <v>4</v>
      </c>
      <c r="C37" s="67" t="s">
        <v>179</v>
      </c>
    </row>
    <row r="38" spans="1:3" ht="15.75" x14ac:dyDescent="0.25">
      <c r="A38" s="66" t="s">
        <v>6</v>
      </c>
      <c r="B38" s="66">
        <v>4</v>
      </c>
      <c r="C38" s="67" t="s">
        <v>262</v>
      </c>
    </row>
    <row r="39" spans="1:3" ht="15.75" x14ac:dyDescent="0.25">
      <c r="A39" s="66" t="s">
        <v>180</v>
      </c>
      <c r="B39" s="66">
        <v>4</v>
      </c>
      <c r="C39" s="67" t="s">
        <v>181</v>
      </c>
    </row>
    <row r="40" spans="1:3" ht="15.75" x14ac:dyDescent="0.25">
      <c r="A40" s="66" t="s">
        <v>182</v>
      </c>
      <c r="B40" s="66">
        <v>4</v>
      </c>
      <c r="C40" s="67" t="s">
        <v>183</v>
      </c>
    </row>
    <row r="41" spans="1:3" ht="15.75" x14ac:dyDescent="0.25">
      <c r="A41" s="66" t="s">
        <v>184</v>
      </c>
      <c r="B41" s="66">
        <v>4</v>
      </c>
      <c r="C41" s="67" t="s">
        <v>259</v>
      </c>
    </row>
    <row r="42" spans="1:3" ht="15.75" x14ac:dyDescent="0.25">
      <c r="A42" s="66" t="s">
        <v>185</v>
      </c>
      <c r="B42" s="66">
        <v>4</v>
      </c>
      <c r="C42" s="67" t="s">
        <v>186</v>
      </c>
    </row>
    <row r="43" spans="1:3" ht="15.75" x14ac:dyDescent="0.25">
      <c r="A43" s="87" t="s">
        <v>204</v>
      </c>
      <c r="B43" s="88"/>
      <c r="C43" s="89"/>
    </row>
    <row r="44" spans="1:3" x14ac:dyDescent="0.25">
      <c r="A44" s="69"/>
      <c r="B44" s="70"/>
      <c r="C44" s="69"/>
    </row>
  </sheetData>
  <autoFilter ref="A2:C43"/>
  <mergeCells count="1">
    <mergeCell ref="A1:C1"/>
  </mergeCells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2"/>
  <sheetViews>
    <sheetView showGridLines="0" workbookViewId="0">
      <selection activeCell="D7" sqref="D7"/>
    </sheetView>
  </sheetViews>
  <sheetFormatPr defaultRowHeight="15" x14ac:dyDescent="0.25"/>
  <cols>
    <col min="1" max="1" width="43.28515625" bestFit="1" customWidth="1"/>
    <col min="4" max="4" width="44.28515625" customWidth="1"/>
  </cols>
  <sheetData>
    <row r="1" spans="1:1" x14ac:dyDescent="0.25">
      <c r="A1" s="9" t="s">
        <v>28</v>
      </c>
    </row>
    <row r="2" spans="1:1" x14ac:dyDescent="0.25">
      <c r="A2" s="10" t="s">
        <v>29</v>
      </c>
    </row>
    <row r="3" spans="1:1" x14ac:dyDescent="0.25">
      <c r="A3" s="10" t="s">
        <v>232</v>
      </c>
    </row>
    <row r="4" spans="1:1" x14ac:dyDescent="0.25">
      <c r="A4" s="10" t="s">
        <v>233</v>
      </c>
    </row>
    <row r="7" spans="1:1" x14ac:dyDescent="0.25">
      <c r="A7" s="9" t="s">
        <v>75</v>
      </c>
    </row>
    <row r="8" spans="1:1" x14ac:dyDescent="0.25">
      <c r="A8" s="72" t="s">
        <v>125</v>
      </c>
    </row>
    <row r="9" spans="1:1" x14ac:dyDescent="0.25">
      <c r="A9" s="72" t="s">
        <v>22</v>
      </c>
    </row>
    <row r="10" spans="1:1" x14ac:dyDescent="0.25">
      <c r="A10" s="72" t="s">
        <v>126</v>
      </c>
    </row>
    <row r="11" spans="1:1" x14ac:dyDescent="0.25">
      <c r="A11" s="72" t="s">
        <v>127</v>
      </c>
    </row>
    <row r="12" spans="1:1" x14ac:dyDescent="0.25">
      <c r="A12" s="72" t="s">
        <v>246</v>
      </c>
    </row>
    <row r="13" spans="1:1" x14ac:dyDescent="0.25">
      <c r="A13" s="72" t="s">
        <v>193</v>
      </c>
    </row>
    <row r="15" spans="1:1" x14ac:dyDescent="0.25">
      <c r="A15" s="9" t="s">
        <v>188</v>
      </c>
    </row>
    <row r="16" spans="1:1" x14ac:dyDescent="0.25">
      <c r="A16" s="10" t="s">
        <v>15</v>
      </c>
    </row>
    <row r="17" spans="1:1" x14ac:dyDescent="0.25">
      <c r="A17" s="10" t="s">
        <v>189</v>
      </c>
    </row>
    <row r="18" spans="1:1" x14ac:dyDescent="0.25">
      <c r="A18" s="10" t="s">
        <v>190</v>
      </c>
    </row>
    <row r="19" spans="1:1" x14ac:dyDescent="0.25">
      <c r="A19" s="10" t="s">
        <v>194</v>
      </c>
    </row>
    <row r="20" spans="1:1" x14ac:dyDescent="0.25">
      <c r="A20" s="10" t="s">
        <v>195</v>
      </c>
    </row>
    <row r="21" spans="1:1" x14ac:dyDescent="0.25">
      <c r="A21" s="10" t="s">
        <v>192</v>
      </c>
    </row>
    <row r="22" spans="1:1" x14ac:dyDescent="0.25">
      <c r="A22" s="10" t="s">
        <v>191</v>
      </c>
    </row>
  </sheetData>
  <pageMargins left="0.511811024" right="0.511811024" top="0.78740157499999996" bottom="0.78740157499999996" header="0.31496062000000002" footer="0.31496062000000002"/>
  <pageSetup paperSize="9" orientation="portrait" horizontalDpi="4294967294" verticalDpi="4294967294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5"/>
  <sheetViews>
    <sheetView showGridLines="0" workbookViewId="0">
      <selection activeCell="A2" sqref="A2:A35"/>
    </sheetView>
  </sheetViews>
  <sheetFormatPr defaultRowHeight="15" x14ac:dyDescent="0.25"/>
  <cols>
    <col min="1" max="1" width="9.140625" style="13"/>
  </cols>
  <sheetData>
    <row r="1" spans="1:1" x14ac:dyDescent="0.25">
      <c r="A1" s="11" t="s">
        <v>9</v>
      </c>
    </row>
    <row r="2" spans="1:1" x14ac:dyDescent="0.25">
      <c r="A2" s="12">
        <v>2010</v>
      </c>
    </row>
    <row r="3" spans="1:1" x14ac:dyDescent="0.25">
      <c r="A3" s="12">
        <v>2011</v>
      </c>
    </row>
    <row r="4" spans="1:1" x14ac:dyDescent="0.25">
      <c r="A4" s="12">
        <v>2012</v>
      </c>
    </row>
    <row r="5" spans="1:1" x14ac:dyDescent="0.25">
      <c r="A5" s="12">
        <v>2013</v>
      </c>
    </row>
    <row r="6" spans="1:1" x14ac:dyDescent="0.25">
      <c r="A6" s="12">
        <v>2014</v>
      </c>
    </row>
    <row r="7" spans="1:1" x14ac:dyDescent="0.25">
      <c r="A7" s="12">
        <v>2015</v>
      </c>
    </row>
    <row r="8" spans="1:1" x14ac:dyDescent="0.25">
      <c r="A8" s="12">
        <v>2016</v>
      </c>
    </row>
    <row r="9" spans="1:1" x14ac:dyDescent="0.25">
      <c r="A9" s="12">
        <v>2017</v>
      </c>
    </row>
    <row r="10" spans="1:1" x14ac:dyDescent="0.25">
      <c r="A10" s="12">
        <v>2018</v>
      </c>
    </row>
    <row r="11" spans="1:1" x14ac:dyDescent="0.25">
      <c r="A11" s="12">
        <v>2019</v>
      </c>
    </row>
    <row r="12" spans="1:1" x14ac:dyDescent="0.25">
      <c r="A12" s="12">
        <v>2020</v>
      </c>
    </row>
    <row r="13" spans="1:1" x14ac:dyDescent="0.25">
      <c r="A13" s="12">
        <v>2021</v>
      </c>
    </row>
    <row r="14" spans="1:1" x14ac:dyDescent="0.25">
      <c r="A14" s="12">
        <v>2022</v>
      </c>
    </row>
    <row r="15" spans="1:1" x14ac:dyDescent="0.25">
      <c r="A15" s="12">
        <v>2023</v>
      </c>
    </row>
    <row r="16" spans="1:1" x14ac:dyDescent="0.25">
      <c r="A16" s="12">
        <v>2024</v>
      </c>
    </row>
    <row r="17" spans="1:1" x14ac:dyDescent="0.25">
      <c r="A17" s="12">
        <v>2025</v>
      </c>
    </row>
    <row r="18" spans="1:1" x14ac:dyDescent="0.25">
      <c r="A18" s="12">
        <v>2026</v>
      </c>
    </row>
    <row r="19" spans="1:1" x14ac:dyDescent="0.25">
      <c r="A19" s="12">
        <v>2027</v>
      </c>
    </row>
    <row r="20" spans="1:1" x14ac:dyDescent="0.25">
      <c r="A20" s="12">
        <v>2028</v>
      </c>
    </row>
    <row r="21" spans="1:1" x14ac:dyDescent="0.25">
      <c r="A21" s="12">
        <v>2029</v>
      </c>
    </row>
    <row r="22" spans="1:1" x14ac:dyDescent="0.25">
      <c r="A22" s="12">
        <v>2030</v>
      </c>
    </row>
    <row r="23" spans="1:1" x14ac:dyDescent="0.25">
      <c r="A23" s="12">
        <v>2031</v>
      </c>
    </row>
    <row r="24" spans="1:1" x14ac:dyDescent="0.25">
      <c r="A24" s="12">
        <v>2032</v>
      </c>
    </row>
    <row r="25" spans="1:1" x14ac:dyDescent="0.25">
      <c r="A25" s="12">
        <v>2033</v>
      </c>
    </row>
    <row r="26" spans="1:1" x14ac:dyDescent="0.25">
      <c r="A26" s="12">
        <v>2034</v>
      </c>
    </row>
    <row r="27" spans="1:1" x14ac:dyDescent="0.25">
      <c r="A27" s="12">
        <v>2035</v>
      </c>
    </row>
    <row r="28" spans="1:1" x14ac:dyDescent="0.25">
      <c r="A28" s="12">
        <v>2036</v>
      </c>
    </row>
    <row r="29" spans="1:1" x14ac:dyDescent="0.25">
      <c r="A29" s="12">
        <v>2037</v>
      </c>
    </row>
    <row r="30" spans="1:1" x14ac:dyDescent="0.25">
      <c r="A30" s="12">
        <v>2038</v>
      </c>
    </row>
    <row r="31" spans="1:1" x14ac:dyDescent="0.25">
      <c r="A31" s="12">
        <v>2039</v>
      </c>
    </row>
    <row r="32" spans="1:1" x14ac:dyDescent="0.25">
      <c r="A32" s="12">
        <v>2040</v>
      </c>
    </row>
    <row r="33" spans="1:1" x14ac:dyDescent="0.25">
      <c r="A33" s="12">
        <v>2041</v>
      </c>
    </row>
    <row r="34" spans="1:1" x14ac:dyDescent="0.25">
      <c r="A34" s="12">
        <v>2042</v>
      </c>
    </row>
    <row r="35" spans="1:1" x14ac:dyDescent="0.25">
      <c r="A35" s="12">
        <v>2043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9</vt:i4>
      </vt:variant>
      <vt:variant>
        <vt:lpstr>Intervalos nomeados</vt:lpstr>
      </vt:variant>
      <vt:variant>
        <vt:i4>6</vt:i4>
      </vt:variant>
    </vt:vector>
  </HeadingPairs>
  <TitlesOfParts>
    <vt:vector size="15" baseType="lpstr">
      <vt:lpstr>1. CADASTRO RECEITA</vt:lpstr>
      <vt:lpstr>2. PREVISÃO RECEITA E DESPESA</vt:lpstr>
      <vt:lpstr>3. RECEITA ARRECADADA</vt:lpstr>
      <vt:lpstr>4. PORTARIAS EMITIDAS</vt:lpstr>
      <vt:lpstr>5. EMPENHOS EMITIDOS</vt:lpstr>
      <vt:lpstr>6. CONTROLE DO INSTRUMENTO</vt:lpstr>
      <vt:lpstr>Natureza da Despesa</vt:lpstr>
      <vt:lpstr>Tipos de Receita</vt:lpstr>
      <vt:lpstr>Ano</vt:lpstr>
      <vt:lpstr>'1. CADASTRO RECEITA'!Area_de_impressao</vt:lpstr>
      <vt:lpstr>'2. PREVISÃO RECEITA E DESPESA'!Area_de_impressao</vt:lpstr>
      <vt:lpstr>'3. RECEITA ARRECADADA'!Area_de_impressao</vt:lpstr>
      <vt:lpstr>'4. PORTARIAS EMITIDAS'!Area_de_impressao</vt:lpstr>
      <vt:lpstr>'5. EMPENHOS EMITIDOS'!Area_de_impressao</vt:lpstr>
      <vt:lpstr>'6. CONTROLE DO INSTRUMENTO'!Area_de_impressao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2020-04-01T12:55:53Z</dcterms:modified>
</cp:coreProperties>
</file>