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2120" windowHeight="7875" tabRatio="946" activeTab="3"/>
  </bookViews>
  <sheets>
    <sheet name="ANEXO II - MACROPROCESSOS" sheetId="1" r:id="rId1"/>
    <sheet name="ANEXO III-Nº Horas por Servidor" sheetId="2" r:id="rId2"/>
    <sheet name="ANEXO IV-Feriados" sheetId="3" r:id="rId3"/>
    <sheet name="ANEXO V-Capacitação e Orçament" sheetId="4" r:id="rId4"/>
    <sheet name="Indicadores" sheetId="5" r:id="rId5"/>
    <sheet name="Gráfico-corpo do texto" sheetId="6" r:id="rId6"/>
  </sheets>
  <definedNames>
    <definedName name="_xlnm.Print_Area" localSheetId="5">'Gráfico-corpo do texto'!$A$1:$E$19</definedName>
    <definedName name="Z_2608181E_A546_4643_96AB_E590D9B847D7_.wvu.PrintArea" localSheetId="5" hidden="1">'Gráfico-corpo do texto'!$A$1:$E$19</definedName>
    <definedName name="Z_607861CD_840C_446B_98C9_B874A779A469_.wvu.PrintArea" localSheetId="5" hidden="1">'Gráfico-corpo do texto'!$A$1:$E$19</definedName>
    <definedName name="Z_B910DF1E_D992_41A2_B739_07C2988F0736_.wvu.PrintArea" localSheetId="5" hidden="1">'Gráfico-corpo do texto'!$A$1:$E$19</definedName>
  </definedNames>
  <calcPr fullCalcOnLoad="1"/>
</workbook>
</file>

<file path=xl/sharedStrings.xml><?xml version="1.0" encoding="utf-8"?>
<sst xmlns="http://schemas.openxmlformats.org/spreadsheetml/2006/main" count="201" uniqueCount="149">
  <si>
    <t>HORAS</t>
  </si>
  <si>
    <t>DIAS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</si>
  <si>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</si>
  <si>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</si>
  <si>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</si>
  <si>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</si>
  <si>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</si>
  <si>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</si>
  <si>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</si>
  <si>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</si>
  <si>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</si>
  <si>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</si>
  <si>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</si>
  <si>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</si>
  <si>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POR MÊS</t>
  </si>
  <si>
    <t>Carnaval</t>
  </si>
  <si>
    <t>Corpus Christi</t>
  </si>
  <si>
    <t>TOTAL</t>
  </si>
  <si>
    <t>TOTAL ANUAL POR SERVIDOR</t>
  </si>
  <si>
    <t xml:space="preserve">MESES </t>
  </si>
  <si>
    <t xml:space="preserve">MÊS </t>
  </si>
  <si>
    <t>FERIADO/PONTO FACULTATIVO</t>
  </si>
  <si>
    <t xml:space="preserve">SERVIDOR </t>
  </si>
  <si>
    <t>Dia do Servidor Público</t>
  </si>
  <si>
    <t>Nossa Senhora da Conceição</t>
  </si>
  <si>
    <t>Recesso</t>
  </si>
  <si>
    <t>Cinzas</t>
  </si>
  <si>
    <t>Independência do Brasil</t>
  </si>
  <si>
    <t>Finados</t>
  </si>
  <si>
    <t>Proclamação da República</t>
  </si>
  <si>
    <t>JEDIENE (8h)</t>
  </si>
  <si>
    <t>Total de horas por Área</t>
  </si>
  <si>
    <t xml:space="preserve">Total de Horas </t>
  </si>
  <si>
    <t>Dia do Trabalho</t>
  </si>
  <si>
    <t>MIRELLE (8h)</t>
  </si>
  <si>
    <t>PREVISÃO DE CAPACITAÇÃO 
EXERCÍCIO 2018</t>
  </si>
  <si>
    <t xml:space="preserve">Natal </t>
  </si>
  <si>
    <t>TIPO DE INDICADOR</t>
  </si>
  <si>
    <t>UNIDADE MEDIDA</t>
  </si>
  <si>
    <t>CONSOLIDAÇÃO</t>
  </si>
  <si>
    <t>%</t>
  </si>
  <si>
    <t>FÓRMULA DO INDICADOR</t>
  </si>
  <si>
    <t>(Recomendações respondidas/ Recomendações pendentes) x 100%</t>
  </si>
  <si>
    <t>Implementação das Recomendações exaradas pela AUDINT, resultantes de auditorias realizadas</t>
  </si>
  <si>
    <t>TRIMESTRAL</t>
  </si>
  <si>
    <t>(Recomendações implementadas/ Recomendações emitidas) x 100%</t>
  </si>
  <si>
    <t>Cumprimento das ações programadas no PAINT</t>
  </si>
  <si>
    <t>Realização de Capacitação dos servidores da AUDINT</t>
  </si>
  <si>
    <t>(Nº de horas de capacitação realizadas/ Nº de horas de capacitação planejadas) x 100%</t>
  </si>
  <si>
    <t>Sexta-feira Santa</t>
  </si>
  <si>
    <t>Nossa Senhora do Carmo - Padroeira do Recife</t>
  </si>
  <si>
    <t>Nossa Senhora Aparecida - Padroeira do Brasil</t>
  </si>
  <si>
    <t>ORGANIZADORA</t>
  </si>
  <si>
    <t>IIA</t>
  </si>
  <si>
    <t xml:space="preserve">Formação de Auditores Internos </t>
  </si>
  <si>
    <t>FONAI</t>
  </si>
  <si>
    <t xml:space="preserve">JEDIENE </t>
  </si>
  <si>
    <t>LYNDON</t>
  </si>
  <si>
    <t>BRUNO</t>
  </si>
  <si>
    <t>Redação de Relatório de Auditoria de Acordo Com as Mais Modernas Técnicas e Normas Aplicáveis ao Setor Público Tendo Como Referência os Padrões do TCU</t>
  </si>
  <si>
    <t>CIV</t>
  </si>
  <si>
    <t xml:space="preserve">Curso: Auditoria de Gestão de Riscos Organizacionais na Administração Pública </t>
  </si>
  <si>
    <t>One cursos</t>
  </si>
  <si>
    <t>MIRELLE</t>
  </si>
  <si>
    <t>Indicadores de Desempenho</t>
  </si>
  <si>
    <t>COSO - Implementando a Estrutura de Controles Internos (teoria e prática)</t>
  </si>
  <si>
    <t>IDEMP/ABOP</t>
  </si>
  <si>
    <t xml:space="preserve">49º FONAITEC/MEC  - Fórum Nacinal dos Auditores Internos </t>
  </si>
  <si>
    <t>Macroprocessos</t>
  </si>
  <si>
    <t xml:space="preserve"> DISTRIBUIÇÃO DA CARGA HORÁRIA POR MACROPROCESSOS AUDITÁVEIS</t>
  </si>
  <si>
    <t>Ensino de Graduação</t>
  </si>
  <si>
    <t>Apoio Acadêmico</t>
  </si>
  <si>
    <t>Informação, Comunicação e Tecnologia</t>
  </si>
  <si>
    <t>Bens e Serviços</t>
  </si>
  <si>
    <t>Gestão de Pessoas</t>
  </si>
  <si>
    <t>Infraestrutura, Manutenção, Expansão e Segurança Institucional</t>
  </si>
  <si>
    <t>AUDINT</t>
  </si>
  <si>
    <t>FINALÍSTICOS</t>
  </si>
  <si>
    <t>UNIDADE RESPONSÁVEL</t>
  </si>
  <si>
    <t>DESCRIÇÃO</t>
  </si>
  <si>
    <t>PROACAD</t>
  </si>
  <si>
    <t>Neste Macroprocesso são realizadas as 
ações relacionadas ao planejamento, 
coordenação e execução de atividades de 
Ensino da Graduação da UFPE, abrangendo os processos de oferta, acesso, permanência e êxito dos docentes na instituição.</t>
  </si>
  <si>
    <t>Ensino de Pós Graduação</t>
  </si>
  <si>
    <t>PROPESQ</t>
  </si>
  <si>
    <t>Neste Macroprocesso são executadas as 
ações relacionadas ao planejamento, coordenção e execução de atividades de Ensino de Pós-Graduação da UFPE</t>
  </si>
  <si>
    <t>Pesquisa e Inovação</t>
  </si>
  <si>
    <t>Neste Macroprocesso são executadas as
ações relacionadas à elaboração, gerenciamento e acompanhamento dos projetos institucionais
de Pesquisa e produção intelectual da UFPE</t>
  </si>
  <si>
    <t>Extensão e Cultura</t>
  </si>
  <si>
    <t>PROEXC</t>
  </si>
  <si>
    <t>Neste Macroprocesso são executadas as
ações relacionadas à extensão acadêmica,
a promoção e produção de atividades artístico-culturais e de cultura popular da UFPE</t>
  </si>
  <si>
    <t>DE APOIO</t>
  </si>
  <si>
    <t>Apoio à Comunidade Acadêmica</t>
  </si>
  <si>
    <t>PROAES</t>
  </si>
  <si>
    <t>Neste macroprocesso são executadas as
ações relacionadas ao planejamento,
execução e avaliação de políticas de apoio
à comunidade acadêmica universitária da UFPE</t>
  </si>
  <si>
    <t>PROCIT</t>
  </si>
  <si>
    <t>Neste macroprocesso são executadas as ações relacionadas a articulação estratégica do sistema integrado de comunicação, informação e tecnologia  da UFPE, assim como toda a atividade de produção informacional de nível administrativo nos diversos segmentos universitários</t>
  </si>
  <si>
    <t xml:space="preserve">Planejamento Institucional, Orçamento, Finanças e Contabilidade </t>
  </si>
  <si>
    <t>PROPLAN</t>
  </si>
  <si>
    <t>Neste Macroprocesso são executadas atividades relacionadas com planejamento, orçamento, finanças e contabilidade</t>
  </si>
  <si>
    <t>PROGEST</t>
  </si>
  <si>
    <t>Neste Macroprocesso são executadas atividades relacionadas com a administração no que diz respeito à aquisição de serviços e bens materiais e patrimoniais da UFPE.</t>
  </si>
  <si>
    <t>PROGEPE</t>
  </si>
  <si>
    <t>Controle Organizacional</t>
  </si>
  <si>
    <t>PROPLAN/ GABINETE</t>
  </si>
  <si>
    <t xml:space="preserve">Neste Macroprocessos são executadas as ações
relacionadas ao controle interno da instituição, incluindo o acompanhamento de determinações e recomendações de Órgãos de Controles Interno e Exteno, bem como o cumprimento de atribuições legais. Trata-se do efetivo acompanhamento e monitoramento permanente das ações da gestão administrativa para prever, corrigir e mitigar desconformidades ou impropriedades. </t>
  </si>
  <si>
    <t>SINFRA</t>
  </si>
  <si>
    <t>Neste Macroprocesso são executadas as ações relacionadas ao planejamento e execução dos serviços de manutenção e conservação predial e urbana e da Segurança Institucional da UFPE</t>
  </si>
  <si>
    <t>Meio Ambiente, acessibilidade e Sustentabilidade</t>
  </si>
  <si>
    <t>Neste Macroprocesso são executadas as ações
relacionadas à inserção da UFPE aos padrões
necessários no que diz respeito ao cuidado com o 
meio ambiente, acessibilidade e a sustentabilidade</t>
  </si>
  <si>
    <t xml:space="preserve"> NÚMERO DE DIAS E HORAS ÚTEIS POR SERVIDOR </t>
  </si>
  <si>
    <t>RELAÇÃO DE FERIADOS E PONTOS FACULTATIVOS</t>
  </si>
  <si>
    <t>LYNDON (8h)</t>
  </si>
  <si>
    <t>BRUNO (8h)</t>
  </si>
  <si>
    <t>Leitura Dinãmica</t>
  </si>
  <si>
    <t>Iped</t>
  </si>
  <si>
    <t>CARGA HORÁRIA (H)</t>
  </si>
  <si>
    <t>Treinamento Interno de Novo Servidor</t>
  </si>
  <si>
    <t>Contr. Organizacionais</t>
  </si>
  <si>
    <t>Ens. de Pós-Grad. e Pesquisa</t>
  </si>
  <si>
    <t>Planej. Orç., Fin. e Contabilidade</t>
  </si>
  <si>
    <t>Inf., Comunic. e Tecnologia</t>
  </si>
  <si>
    <t>Infraest., Manut., Expansão e Seg. Institucional</t>
  </si>
  <si>
    <t>Gestão da AUDINT</t>
  </si>
  <si>
    <t>PAINT 2019 - ANEXO III
ANEXO II</t>
  </si>
  <si>
    <t>ARTHUR (8h)</t>
  </si>
  <si>
    <t>ARTHUR</t>
  </si>
  <si>
    <t>COBACI</t>
  </si>
  <si>
    <t>UNAMEC</t>
  </si>
  <si>
    <t>Gestão descomplicada de convênios e contratos de repasse</t>
  </si>
  <si>
    <t>Elo</t>
  </si>
  <si>
    <t>Curso Auditoria em Contratos</t>
  </si>
  <si>
    <t>Consultre</t>
  </si>
  <si>
    <t>PAINT 2019 - ANEXO V
 ANEXO IV</t>
  </si>
  <si>
    <t>META DE EFICÁCIA</t>
  </si>
  <si>
    <t>(Quantidade ações realizadas/ Quantidade de ações Planejadas)x100%</t>
  </si>
  <si>
    <t>ANUAL</t>
  </si>
  <si>
    <t>Cumprimento dos prazos/hh na execução das ações de Auditoria</t>
  </si>
  <si>
    <t>Quantitativo de horas realizado na ação/ Quantitativo de horas previsto para ação)x100%</t>
  </si>
  <si>
    <t xml:space="preserve">Indicador de satisfação da qualidade das ações da AUDINT  </t>
  </si>
  <si>
    <t xml:space="preserve">Pontuação Atribuída/Pontuação Máximax100% </t>
  </si>
  <si>
    <t>Encaminhamento e monitoramento das implementações das determinações exaradas pelo TCU</t>
  </si>
  <si>
    <t>(Determinações implementadas/ Determinações exaradas) x 100%</t>
  </si>
  <si>
    <t xml:space="preserve">Atendimento à CGU com encaminhamento de manifestações dos gestores em respostas as suas recomendações </t>
  </si>
  <si>
    <t>PAINT 2019 - INDICADORES</t>
  </si>
  <si>
    <t>Extensão</t>
  </si>
  <si>
    <t>PAINT 2019 - ANEXO II - MACROPROCESSOS UFPE</t>
  </si>
  <si>
    <r>
      <t>Neste Macroprocesso são executadas atividades relacionadas com o planejamento, execução e avaliação das ações de administração e desenvolvimento de recursos humanos, bem como ações e projetos voltados à melhoria da qualidade de vida dos servidores, à saúde e o bem-estar social de todos os servidores da UFPE; e também relaciona-se com os</t>
    </r>
    <r>
      <rPr>
        <sz val="10"/>
        <rFont val="Calibri"/>
        <family val="2"/>
      </rPr>
      <t xml:space="preserve"> controles de lançamentos na folha de pagamento</t>
    </r>
    <r>
      <rPr>
        <sz val="10"/>
        <color indexed="8"/>
        <rFont val="Calibri"/>
        <family val="2"/>
      </rPr>
      <t xml:space="preserve"> </t>
    </r>
  </si>
  <si>
    <t>CAPACITAÇÃO DOS SERVIDORES</t>
  </si>
  <si>
    <t>PAINT 2019 - ANEXO IV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</si>
</sst>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d\-mmm"/>
    <numFmt numFmtId="180" formatCode="_(* #,##0_);_(* \(#,##0\);_(* &quot;-&quot;??_);_(@_)"/>
    <numFmt numFmtId="181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i/>
      <sz val="9"/>
      <name val="Century Gothic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33" borderId="10" xfId="66" applyFont="1" applyFill="1" applyBorder="1" applyAlignment="1">
      <alignment vertical="center"/>
    </xf>
    <xf numFmtId="0" fontId="2" fillId="33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vertical="center" wrapText="1"/>
    </xf>
    <xf numFmtId="0" fontId="5" fillId="0" borderId="10" xfId="66" applyFont="1" applyFill="1" applyBorder="1" applyAlignment="1">
      <alignment horizontal="left" vertical="center" wrapText="1"/>
    </xf>
    <xf numFmtId="0" fontId="9" fillId="0" borderId="0" xfId="50" applyFont="1" applyFill="1" applyBorder="1">
      <alignment/>
      <protection/>
    </xf>
    <xf numFmtId="0" fontId="9" fillId="0" borderId="11" xfId="50" applyFont="1" applyFill="1" applyBorder="1">
      <alignment/>
      <protection/>
    </xf>
    <xf numFmtId="0" fontId="8" fillId="34" borderId="10" xfId="66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</xf>
    <xf numFmtId="0" fontId="8" fillId="34" borderId="10" xfId="66" applyFont="1" applyFill="1" applyBorder="1" applyAlignment="1">
      <alignment vertical="center" wrapText="1"/>
    </xf>
    <xf numFmtId="0" fontId="8" fillId="34" borderId="10" xfId="66" applyFont="1" applyFill="1" applyBorder="1" applyAlignment="1">
      <alignment horizontal="center" vertical="center"/>
    </xf>
    <xf numFmtId="0" fontId="9" fillId="0" borderId="12" xfId="50" applyFont="1" applyFill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0" xfId="66" applyFont="1" applyFill="1" applyBorder="1" applyAlignment="1">
      <alignment horizontal="center" vertical="center" wrapText="1"/>
    </xf>
    <xf numFmtId="0" fontId="5" fillId="0" borderId="0" xfId="66" applyFont="1" applyFill="1" applyBorder="1" applyAlignment="1">
      <alignment vertical="center" wrapText="1"/>
    </xf>
    <xf numFmtId="0" fontId="7" fillId="0" borderId="0" xfId="66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horizontal="left" vertical="center" wrapText="1"/>
    </xf>
    <xf numFmtId="0" fontId="8" fillId="0" borderId="0" xfId="66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7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9" borderId="15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7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2" fillId="37" borderId="15" xfId="66" applyFont="1" applyFill="1" applyBorder="1" applyAlignment="1">
      <alignment horizontal="center" vertical="center" wrapText="1"/>
    </xf>
    <xf numFmtId="0" fontId="2" fillId="37" borderId="16" xfId="66" applyFont="1" applyFill="1" applyBorder="1" applyAlignment="1">
      <alignment horizontal="center" vertical="center" wrapText="1"/>
    </xf>
    <xf numFmtId="0" fontId="2" fillId="37" borderId="17" xfId="66" applyFont="1" applyFill="1" applyBorder="1" applyAlignment="1">
      <alignment horizontal="center" vertical="center" wrapText="1"/>
    </xf>
    <xf numFmtId="0" fontId="2" fillId="34" borderId="15" xfId="66" applyFont="1" applyFill="1" applyBorder="1" applyAlignment="1">
      <alignment horizontal="center" vertical="center"/>
    </xf>
    <xf numFmtId="0" fontId="2" fillId="34" borderId="16" xfId="66" applyFont="1" applyFill="1" applyBorder="1" applyAlignment="1">
      <alignment horizontal="center" vertical="center"/>
    </xf>
    <xf numFmtId="0" fontId="2" fillId="34" borderId="17" xfId="66" applyFont="1" applyFill="1" applyBorder="1" applyAlignment="1">
      <alignment horizontal="center" vertical="center"/>
    </xf>
    <xf numFmtId="0" fontId="2" fillId="37" borderId="10" xfId="66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 wrapText="1"/>
    </xf>
    <xf numFmtId="0" fontId="55" fillId="37" borderId="1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8" fillId="0" borderId="0" xfId="66" applyFont="1" applyFill="1" applyBorder="1" applyAlignment="1">
      <alignment horizontal="center" vertical="center" wrapText="1"/>
    </xf>
    <xf numFmtId="0" fontId="7" fillId="0" borderId="19" xfId="50" applyFont="1" applyFill="1" applyBorder="1" applyAlignment="1">
      <alignment horizontal="left" vertical="top" wrapText="1"/>
      <protection/>
    </xf>
    <xf numFmtId="0" fontId="12" fillId="0" borderId="0" xfId="50" applyFont="1" applyFill="1" applyBorder="1" applyAlignment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10" fillId="0" borderId="0" xfId="50" applyFont="1" applyFill="1" applyBorder="1" applyAlignment="1">
      <alignment horizontal="center" vertical="center"/>
      <protection/>
    </xf>
    <xf numFmtId="0" fontId="10" fillId="0" borderId="20" xfId="50" applyFont="1" applyFill="1" applyBorder="1" applyAlignment="1">
      <alignment horizontal="center" vertical="center"/>
      <protection/>
    </xf>
    <xf numFmtId="0" fontId="11" fillId="0" borderId="20" xfId="50" applyFont="1" applyFill="1" applyBorder="1" applyAlignment="1">
      <alignment horizontal="center" vertical="center"/>
      <protection/>
    </xf>
    <xf numFmtId="0" fontId="11" fillId="0" borderId="21" xfId="50" applyFont="1" applyFill="1" applyBorder="1" applyAlignment="1">
      <alignment horizontal="center" vertical="center"/>
      <protection/>
    </xf>
    <xf numFmtId="0" fontId="8" fillId="36" borderId="15" xfId="50" applyFont="1" applyFill="1" applyBorder="1" applyAlignment="1">
      <alignment horizontal="center" vertical="center"/>
      <protection/>
    </xf>
    <xf numFmtId="0" fontId="8" fillId="36" borderId="16" xfId="50" applyFont="1" applyFill="1" applyBorder="1" applyAlignment="1">
      <alignment horizontal="center" vertical="center"/>
      <protection/>
    </xf>
    <xf numFmtId="0" fontId="8" fillId="36" borderId="17" xfId="50" applyFont="1" applyFill="1" applyBorder="1" applyAlignment="1">
      <alignment horizontal="center" vertic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4 2" xfId="54"/>
    <cellStyle name="Normal 5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025"/>
          <c:y val="0.1235"/>
          <c:w val="0.924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'Gráfico-corpo do texto'!$D$5</c:f>
              <c:strCache>
                <c:ptCount val="1"/>
                <c:pt idx="0">
                  <c:v>Total de horas por Área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'Gráfico-corpo do texto'!$C$6:$C$16</c:f>
              <c:strCache/>
            </c:strRef>
          </c:cat>
          <c:val>
            <c:numRef>
              <c:f>'Gráfico-corpo do texto'!$D$6:$D$16</c:f>
              <c:numCache/>
            </c:numRef>
          </c:val>
        </c:ser>
        <c:axId val="35689319"/>
        <c:axId val="52768416"/>
      </c:barChart>
      <c:catAx>
        <c:axId val="3568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68416"/>
        <c:crosses val="autoZero"/>
        <c:auto val="1"/>
        <c:lblOffset val="100"/>
        <c:tickLblSkip val="1"/>
        <c:noMultiLvlLbl val="0"/>
      </c:catAx>
      <c:valAx>
        <c:axId val="52768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89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4</xdr:col>
      <xdr:colOff>3409950</xdr:colOff>
      <xdr:row>17</xdr:row>
      <xdr:rowOff>38100</xdr:rowOff>
    </xdr:to>
    <xdr:graphicFrame>
      <xdr:nvGraphicFramePr>
        <xdr:cNvPr id="1" name="Gráfico 3"/>
        <xdr:cNvGraphicFramePr/>
      </xdr:nvGraphicFramePr>
      <xdr:xfrm>
        <a:off x="2771775" y="762000"/>
        <a:ext cx="3257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140625" style="14" customWidth="1"/>
    <col min="2" max="2" width="14.00390625" style="14" customWidth="1"/>
    <col min="3" max="3" width="57.28125" style="14" customWidth="1"/>
    <col min="4" max="16384" width="9.140625" style="14" customWidth="1"/>
  </cols>
  <sheetData>
    <row r="1" spans="1:3" ht="23.25" customHeight="1">
      <c r="A1" s="53" t="s">
        <v>145</v>
      </c>
      <c r="B1" s="53"/>
      <c r="C1" s="53"/>
    </row>
    <row r="2" spans="1:3" ht="23.25" customHeight="1">
      <c r="A2" s="57" t="s">
        <v>77</v>
      </c>
      <c r="B2" s="58"/>
      <c r="C2" s="59"/>
    </row>
    <row r="3" spans="1:3" ht="27.75" customHeight="1">
      <c r="A3" s="17" t="s">
        <v>77</v>
      </c>
      <c r="B3" s="18" t="s">
        <v>78</v>
      </c>
      <c r="C3" s="17" t="s">
        <v>79</v>
      </c>
    </row>
    <row r="4" spans="1:3" ht="71.25" customHeight="1">
      <c r="A4" s="16" t="s">
        <v>70</v>
      </c>
      <c r="B4" s="16" t="s">
        <v>80</v>
      </c>
      <c r="C4" s="19" t="s">
        <v>81</v>
      </c>
    </row>
    <row r="5" spans="1:3" ht="51.75" customHeight="1">
      <c r="A5" s="15" t="s">
        <v>82</v>
      </c>
      <c r="B5" s="15" t="s">
        <v>83</v>
      </c>
      <c r="C5" s="19" t="s">
        <v>84</v>
      </c>
    </row>
    <row r="6" spans="1:3" ht="60" customHeight="1">
      <c r="A6" s="16" t="s">
        <v>85</v>
      </c>
      <c r="B6" s="16" t="s">
        <v>83</v>
      </c>
      <c r="C6" s="19" t="s">
        <v>86</v>
      </c>
    </row>
    <row r="7" spans="1:3" ht="59.25" customHeight="1">
      <c r="A7" s="15" t="s">
        <v>87</v>
      </c>
      <c r="B7" s="15" t="s">
        <v>88</v>
      </c>
      <c r="C7" s="19" t="s">
        <v>89</v>
      </c>
    </row>
    <row r="8" spans="1:3" ht="23.25" customHeight="1">
      <c r="A8" s="54" t="s">
        <v>90</v>
      </c>
      <c r="B8" s="55"/>
      <c r="C8" s="56"/>
    </row>
    <row r="9" spans="1:3" ht="63" customHeight="1">
      <c r="A9" s="20" t="s">
        <v>91</v>
      </c>
      <c r="B9" s="15" t="s">
        <v>92</v>
      </c>
      <c r="C9" s="21" t="s">
        <v>93</v>
      </c>
    </row>
    <row r="10" spans="1:3" ht="75" customHeight="1">
      <c r="A10" s="15" t="s">
        <v>72</v>
      </c>
      <c r="B10" s="15" t="s">
        <v>94</v>
      </c>
      <c r="C10" s="15" t="s">
        <v>95</v>
      </c>
    </row>
    <row r="11" spans="1:3" ht="54" customHeight="1">
      <c r="A11" s="22" t="s">
        <v>96</v>
      </c>
      <c r="B11" s="22" t="s">
        <v>97</v>
      </c>
      <c r="C11" s="22" t="s">
        <v>98</v>
      </c>
    </row>
    <row r="12" spans="1:3" ht="49.5" customHeight="1">
      <c r="A12" s="15" t="s">
        <v>73</v>
      </c>
      <c r="B12" s="15" t="s">
        <v>99</v>
      </c>
      <c r="C12" s="15" t="s">
        <v>100</v>
      </c>
    </row>
    <row r="13" spans="1:3" ht="93" customHeight="1">
      <c r="A13" s="16" t="s">
        <v>74</v>
      </c>
      <c r="B13" s="20" t="s">
        <v>101</v>
      </c>
      <c r="C13" s="15" t="s">
        <v>146</v>
      </c>
    </row>
    <row r="14" spans="1:3" ht="98.25" customHeight="1">
      <c r="A14" s="20" t="s">
        <v>102</v>
      </c>
      <c r="B14" s="20" t="s">
        <v>103</v>
      </c>
      <c r="C14" s="19" t="s">
        <v>104</v>
      </c>
    </row>
    <row r="15" spans="1:3" ht="52.5" customHeight="1">
      <c r="A15" s="19" t="s">
        <v>75</v>
      </c>
      <c r="B15" s="20" t="s">
        <v>105</v>
      </c>
      <c r="C15" s="21" t="s">
        <v>106</v>
      </c>
    </row>
    <row r="16" spans="1:3" ht="60.75" customHeight="1">
      <c r="A16" s="20" t="s">
        <v>107</v>
      </c>
      <c r="B16" s="20" t="s">
        <v>105</v>
      </c>
      <c r="C16" s="21" t="s">
        <v>108</v>
      </c>
    </row>
    <row r="17" spans="1:2" ht="12.75">
      <c r="A17" s="23"/>
      <c r="B17" s="23"/>
    </row>
    <row r="18" spans="1:2" ht="12.75">
      <c r="A18" s="23"/>
      <c r="B18" s="23"/>
    </row>
    <row r="19" spans="1:2" ht="12.75">
      <c r="A19" s="23"/>
      <c r="B19" s="23"/>
    </row>
    <row r="20" spans="1:2" ht="12.75">
      <c r="A20" s="23"/>
      <c r="B20" s="23"/>
    </row>
  </sheetData>
  <sheetProtection/>
  <mergeCells count="3">
    <mergeCell ref="A1:C1"/>
    <mergeCell ref="A8:C8"/>
    <mergeCell ref="A2:C2"/>
  </mergeCells>
  <printOptions/>
  <pageMargins left="0.7" right="0.5118110236220472" top="0.41" bottom="0.36" header="0.27" footer="0.17"/>
  <pageSetup fitToHeight="1" fitToWidth="1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14.7109375" style="44" customWidth="1"/>
    <col min="2" max="16384" width="9.140625" style="44" customWidth="1"/>
  </cols>
  <sheetData>
    <row r="1" spans="1:13" ht="15.75" customHeight="1">
      <c r="A1" s="60" t="s">
        <v>123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22.5" customHeight="1">
      <c r="A2" s="63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2.75">
      <c r="A3" s="66" t="s">
        <v>19</v>
      </c>
      <c r="B3" s="67" t="s">
        <v>30</v>
      </c>
      <c r="C3" s="68"/>
      <c r="D3" s="53" t="s">
        <v>34</v>
      </c>
      <c r="E3" s="53"/>
      <c r="F3" s="53" t="s">
        <v>111</v>
      </c>
      <c r="G3" s="53"/>
      <c r="H3" s="53" t="s">
        <v>112</v>
      </c>
      <c r="I3" s="53"/>
      <c r="J3" s="53" t="s">
        <v>124</v>
      </c>
      <c r="K3" s="53"/>
      <c r="L3" s="53" t="s">
        <v>14</v>
      </c>
      <c r="M3" s="53"/>
    </row>
    <row r="4" spans="1:13" ht="12.75">
      <c r="A4" s="66"/>
      <c r="B4" s="45" t="s">
        <v>1</v>
      </c>
      <c r="C4" s="45" t="s">
        <v>0</v>
      </c>
      <c r="D4" s="45" t="s">
        <v>1</v>
      </c>
      <c r="E4" s="45" t="s">
        <v>0</v>
      </c>
      <c r="F4" s="45" t="s">
        <v>1</v>
      </c>
      <c r="G4" s="45" t="s">
        <v>0</v>
      </c>
      <c r="H4" s="45" t="s">
        <v>1</v>
      </c>
      <c r="I4" s="45" t="s">
        <v>0</v>
      </c>
      <c r="J4" s="45" t="s">
        <v>1</v>
      </c>
      <c r="K4" s="45" t="s">
        <v>0</v>
      </c>
      <c r="L4" s="45" t="s">
        <v>1</v>
      </c>
      <c r="M4" s="45" t="s">
        <v>0</v>
      </c>
    </row>
    <row r="5" spans="1:13" ht="19.5" customHeight="1">
      <c r="A5" s="1" t="s">
        <v>2</v>
      </c>
      <c r="B5" s="47">
        <v>19</v>
      </c>
      <c r="C5" s="47">
        <f>B5*8</f>
        <v>152</v>
      </c>
      <c r="D5" s="47">
        <v>22</v>
      </c>
      <c r="E5" s="47">
        <f>D5*8</f>
        <v>176</v>
      </c>
      <c r="F5" s="47">
        <v>10</v>
      </c>
      <c r="G5" s="47">
        <f>F5*8</f>
        <v>80</v>
      </c>
      <c r="H5" s="47">
        <v>22</v>
      </c>
      <c r="I5" s="47">
        <f>H5*8</f>
        <v>176</v>
      </c>
      <c r="J5" s="47">
        <v>22</v>
      </c>
      <c r="K5" s="47">
        <f>J5*8</f>
        <v>176</v>
      </c>
      <c r="L5" s="46">
        <f>B5+D5+F5+H5+J5</f>
        <v>95</v>
      </c>
      <c r="M5" s="48">
        <f>C5+E5++G5+I5+K5</f>
        <v>760</v>
      </c>
    </row>
    <row r="6" spans="1:13" ht="19.5" customHeight="1">
      <c r="A6" s="1" t="s">
        <v>3</v>
      </c>
      <c r="B6" s="47">
        <v>20</v>
      </c>
      <c r="C6" s="47">
        <f aca="true" t="shared" si="0" ref="C6:C16">B6*8</f>
        <v>160</v>
      </c>
      <c r="D6" s="47">
        <v>20</v>
      </c>
      <c r="E6" s="47">
        <f aca="true" t="shared" si="1" ref="E6:E16">D6*8</f>
        <v>160</v>
      </c>
      <c r="F6" s="47">
        <v>20</v>
      </c>
      <c r="G6" s="47">
        <f aca="true" t="shared" si="2" ref="G6:G16">F6*8</f>
        <v>160</v>
      </c>
      <c r="H6" s="47">
        <v>20</v>
      </c>
      <c r="I6" s="47">
        <f aca="true" t="shared" si="3" ref="I6:I16">H6*8</f>
        <v>160</v>
      </c>
      <c r="J6" s="47">
        <v>20</v>
      </c>
      <c r="K6" s="47">
        <f aca="true" t="shared" si="4" ref="K6:K16">J6*8</f>
        <v>160</v>
      </c>
      <c r="L6" s="46">
        <f aca="true" t="shared" si="5" ref="L6:L16">B6+D6+F6+H6+J6</f>
        <v>100</v>
      </c>
      <c r="M6" s="48">
        <f aca="true" t="shared" si="6" ref="M6:M16">C6+E6++G6+I6+K6</f>
        <v>800</v>
      </c>
    </row>
    <row r="7" spans="1:13" ht="19.5" customHeight="1">
      <c r="A7" s="1" t="s">
        <v>4</v>
      </c>
      <c r="B7" s="47">
        <v>18</v>
      </c>
      <c r="C7" s="47">
        <f t="shared" si="0"/>
        <v>144</v>
      </c>
      <c r="D7" s="47">
        <v>18</v>
      </c>
      <c r="E7" s="47">
        <f t="shared" si="1"/>
        <v>144</v>
      </c>
      <c r="F7" s="47">
        <v>18</v>
      </c>
      <c r="G7" s="47">
        <f t="shared" si="2"/>
        <v>144</v>
      </c>
      <c r="H7" s="47">
        <v>18</v>
      </c>
      <c r="I7" s="47">
        <f t="shared" si="3"/>
        <v>144</v>
      </c>
      <c r="J7" s="47">
        <v>18</v>
      </c>
      <c r="K7" s="47">
        <f t="shared" si="4"/>
        <v>144</v>
      </c>
      <c r="L7" s="46">
        <f t="shared" si="5"/>
        <v>90</v>
      </c>
      <c r="M7" s="48">
        <f t="shared" si="6"/>
        <v>720</v>
      </c>
    </row>
    <row r="8" spans="1:13" ht="19.5" customHeight="1">
      <c r="A8" s="31" t="s">
        <v>5</v>
      </c>
      <c r="B8" s="47">
        <v>16</v>
      </c>
      <c r="C8" s="47">
        <f t="shared" si="0"/>
        <v>128</v>
      </c>
      <c r="D8" s="47">
        <v>21</v>
      </c>
      <c r="E8" s="47">
        <f t="shared" si="1"/>
        <v>168</v>
      </c>
      <c r="F8" s="47">
        <v>21</v>
      </c>
      <c r="G8" s="47">
        <f t="shared" si="2"/>
        <v>168</v>
      </c>
      <c r="H8" s="47">
        <v>21</v>
      </c>
      <c r="I8" s="47">
        <f t="shared" si="3"/>
        <v>168</v>
      </c>
      <c r="J8" s="47">
        <v>21</v>
      </c>
      <c r="K8" s="47">
        <f t="shared" si="4"/>
        <v>168</v>
      </c>
      <c r="L8" s="46">
        <f t="shared" si="5"/>
        <v>100</v>
      </c>
      <c r="M8" s="48">
        <f t="shared" si="6"/>
        <v>800</v>
      </c>
    </row>
    <row r="9" spans="1:13" ht="19.5" customHeight="1">
      <c r="A9" s="1" t="s">
        <v>6</v>
      </c>
      <c r="B9" s="47">
        <v>22</v>
      </c>
      <c r="C9" s="47">
        <f t="shared" si="0"/>
        <v>176</v>
      </c>
      <c r="D9" s="47">
        <v>22</v>
      </c>
      <c r="E9" s="47">
        <f t="shared" si="1"/>
        <v>176</v>
      </c>
      <c r="F9" s="47">
        <v>22</v>
      </c>
      <c r="G9" s="47">
        <f t="shared" si="2"/>
        <v>176</v>
      </c>
      <c r="H9" s="47">
        <v>22</v>
      </c>
      <c r="I9" s="47">
        <f t="shared" si="3"/>
        <v>176</v>
      </c>
      <c r="J9" s="47">
        <v>22</v>
      </c>
      <c r="K9" s="47">
        <f t="shared" si="4"/>
        <v>176</v>
      </c>
      <c r="L9" s="46">
        <f t="shared" si="5"/>
        <v>110</v>
      </c>
      <c r="M9" s="48">
        <f t="shared" si="6"/>
        <v>880</v>
      </c>
    </row>
    <row r="10" spans="1:13" ht="19.5" customHeight="1">
      <c r="A10" s="1" t="s">
        <v>7</v>
      </c>
      <c r="B10" s="47">
        <v>19</v>
      </c>
      <c r="C10" s="47">
        <f t="shared" si="0"/>
        <v>152</v>
      </c>
      <c r="D10" s="47">
        <v>19</v>
      </c>
      <c r="E10" s="47">
        <f t="shared" si="1"/>
        <v>152</v>
      </c>
      <c r="F10" s="47">
        <v>19</v>
      </c>
      <c r="G10" s="47">
        <f t="shared" si="2"/>
        <v>152</v>
      </c>
      <c r="H10" s="47">
        <v>19</v>
      </c>
      <c r="I10" s="47">
        <f t="shared" si="3"/>
        <v>152</v>
      </c>
      <c r="J10" s="47">
        <v>19</v>
      </c>
      <c r="K10" s="47">
        <f t="shared" si="4"/>
        <v>152</v>
      </c>
      <c r="L10" s="46">
        <f t="shared" si="5"/>
        <v>95</v>
      </c>
      <c r="M10" s="48">
        <f t="shared" si="6"/>
        <v>760</v>
      </c>
    </row>
    <row r="11" spans="1:13" ht="19.5" customHeight="1">
      <c r="A11" s="1" t="s">
        <v>8</v>
      </c>
      <c r="B11" s="47">
        <v>23</v>
      </c>
      <c r="C11" s="47">
        <f t="shared" si="0"/>
        <v>184</v>
      </c>
      <c r="D11" s="47">
        <v>23</v>
      </c>
      <c r="E11" s="47">
        <f t="shared" si="1"/>
        <v>184</v>
      </c>
      <c r="F11" s="47">
        <v>11</v>
      </c>
      <c r="G11" s="47">
        <f t="shared" si="2"/>
        <v>88</v>
      </c>
      <c r="H11" s="47">
        <v>23</v>
      </c>
      <c r="I11" s="47">
        <f t="shared" si="3"/>
        <v>184</v>
      </c>
      <c r="J11" s="47">
        <v>23</v>
      </c>
      <c r="K11" s="47">
        <f t="shared" si="4"/>
        <v>184</v>
      </c>
      <c r="L11" s="46">
        <f t="shared" si="5"/>
        <v>103</v>
      </c>
      <c r="M11" s="48">
        <f t="shared" si="6"/>
        <v>824</v>
      </c>
    </row>
    <row r="12" spans="1:13" ht="19.5" customHeight="1">
      <c r="A12" s="1" t="s">
        <v>9</v>
      </c>
      <c r="B12" s="47">
        <v>22</v>
      </c>
      <c r="C12" s="47">
        <f t="shared" si="0"/>
        <v>176</v>
      </c>
      <c r="D12" s="47">
        <v>22</v>
      </c>
      <c r="E12" s="47">
        <f t="shared" si="1"/>
        <v>176</v>
      </c>
      <c r="F12" s="47">
        <v>22</v>
      </c>
      <c r="G12" s="47">
        <f t="shared" si="2"/>
        <v>176</v>
      </c>
      <c r="H12" s="47">
        <v>22</v>
      </c>
      <c r="I12" s="47">
        <f t="shared" si="3"/>
        <v>176</v>
      </c>
      <c r="J12" s="47">
        <v>22</v>
      </c>
      <c r="K12" s="47">
        <f t="shared" si="4"/>
        <v>176</v>
      </c>
      <c r="L12" s="46">
        <f t="shared" si="5"/>
        <v>110</v>
      </c>
      <c r="M12" s="48">
        <f t="shared" si="6"/>
        <v>880</v>
      </c>
    </row>
    <row r="13" spans="1:13" ht="19.5" customHeight="1">
      <c r="A13" s="1" t="s">
        <v>10</v>
      </c>
      <c r="B13" s="47">
        <v>5</v>
      </c>
      <c r="C13" s="47">
        <f t="shared" si="0"/>
        <v>40</v>
      </c>
      <c r="D13" s="47">
        <v>21</v>
      </c>
      <c r="E13" s="47">
        <f t="shared" si="1"/>
        <v>168</v>
      </c>
      <c r="F13" s="47">
        <v>21</v>
      </c>
      <c r="G13" s="47">
        <f t="shared" si="2"/>
        <v>168</v>
      </c>
      <c r="H13" s="47">
        <v>21</v>
      </c>
      <c r="I13" s="47">
        <f t="shared" si="3"/>
        <v>168</v>
      </c>
      <c r="J13" s="47">
        <v>21</v>
      </c>
      <c r="K13" s="47">
        <f t="shared" si="4"/>
        <v>168</v>
      </c>
      <c r="L13" s="46">
        <f t="shared" si="5"/>
        <v>89</v>
      </c>
      <c r="M13" s="48">
        <f t="shared" si="6"/>
        <v>712</v>
      </c>
    </row>
    <row r="14" spans="1:13" ht="19.5" customHeight="1">
      <c r="A14" s="1" t="s">
        <v>11</v>
      </c>
      <c r="B14" s="47">
        <v>22</v>
      </c>
      <c r="C14" s="47">
        <f t="shared" si="0"/>
        <v>176</v>
      </c>
      <c r="D14" s="47">
        <v>0</v>
      </c>
      <c r="E14" s="47">
        <f t="shared" si="1"/>
        <v>0</v>
      </c>
      <c r="F14" s="47">
        <v>22</v>
      </c>
      <c r="G14" s="47">
        <f t="shared" si="2"/>
        <v>176</v>
      </c>
      <c r="H14" s="47">
        <v>22</v>
      </c>
      <c r="I14" s="47">
        <f t="shared" si="3"/>
        <v>176</v>
      </c>
      <c r="J14" s="47">
        <v>22</v>
      </c>
      <c r="K14" s="47">
        <f t="shared" si="4"/>
        <v>176</v>
      </c>
      <c r="L14" s="46">
        <f t="shared" si="5"/>
        <v>88</v>
      </c>
      <c r="M14" s="48">
        <f t="shared" si="6"/>
        <v>704</v>
      </c>
    </row>
    <row r="15" spans="1:13" ht="19.5" customHeight="1">
      <c r="A15" s="1" t="s">
        <v>12</v>
      </c>
      <c r="B15" s="47">
        <v>20</v>
      </c>
      <c r="C15" s="47">
        <f t="shared" si="0"/>
        <v>160</v>
      </c>
      <c r="D15" s="47">
        <v>20</v>
      </c>
      <c r="E15" s="47">
        <f t="shared" si="1"/>
        <v>160</v>
      </c>
      <c r="F15" s="47">
        <v>15</v>
      </c>
      <c r="G15" s="47">
        <f t="shared" si="2"/>
        <v>120</v>
      </c>
      <c r="H15" s="47">
        <v>0</v>
      </c>
      <c r="I15" s="47">
        <f t="shared" si="3"/>
        <v>0</v>
      </c>
      <c r="J15" s="47">
        <v>20</v>
      </c>
      <c r="K15" s="47">
        <f t="shared" si="4"/>
        <v>160</v>
      </c>
      <c r="L15" s="46">
        <f t="shared" si="5"/>
        <v>75</v>
      </c>
      <c r="M15" s="48">
        <f t="shared" si="6"/>
        <v>600</v>
      </c>
    </row>
    <row r="16" spans="1:13" ht="19.5" customHeight="1">
      <c r="A16" s="1" t="s">
        <v>13</v>
      </c>
      <c r="B16" s="47">
        <v>21</v>
      </c>
      <c r="C16" s="47">
        <f t="shared" si="0"/>
        <v>168</v>
      </c>
      <c r="D16" s="47">
        <v>21</v>
      </c>
      <c r="E16" s="47">
        <f t="shared" si="1"/>
        <v>168</v>
      </c>
      <c r="F16" s="47">
        <v>21</v>
      </c>
      <c r="G16" s="47">
        <f t="shared" si="2"/>
        <v>168</v>
      </c>
      <c r="H16" s="47">
        <v>21</v>
      </c>
      <c r="I16" s="47">
        <f t="shared" si="3"/>
        <v>168</v>
      </c>
      <c r="J16" s="47">
        <v>0</v>
      </c>
      <c r="K16" s="47">
        <f t="shared" si="4"/>
        <v>0</v>
      </c>
      <c r="L16" s="46">
        <f t="shared" si="5"/>
        <v>84</v>
      </c>
      <c r="M16" s="48">
        <f t="shared" si="6"/>
        <v>672</v>
      </c>
    </row>
    <row r="17" spans="1:13" ht="31.5" customHeight="1">
      <c r="A17" s="2" t="s">
        <v>18</v>
      </c>
      <c r="B17" s="48">
        <f>SUM(B5:B16)</f>
        <v>227</v>
      </c>
      <c r="C17" s="48">
        <f aca="true" t="shared" si="7" ref="C17:M17">SUM(C5:C16)</f>
        <v>1816</v>
      </c>
      <c r="D17" s="48">
        <f t="shared" si="7"/>
        <v>229</v>
      </c>
      <c r="E17" s="48">
        <f t="shared" si="7"/>
        <v>1832</v>
      </c>
      <c r="F17" s="48">
        <f>SUM(F5:F16)</f>
        <v>222</v>
      </c>
      <c r="G17" s="48">
        <f>SUM(G5:G16)</f>
        <v>1776</v>
      </c>
      <c r="H17" s="48">
        <f t="shared" si="7"/>
        <v>231</v>
      </c>
      <c r="I17" s="48">
        <f t="shared" si="7"/>
        <v>1848</v>
      </c>
      <c r="J17" s="48">
        <f t="shared" si="7"/>
        <v>230</v>
      </c>
      <c r="K17" s="48">
        <f t="shared" si="7"/>
        <v>1840</v>
      </c>
      <c r="L17" s="48">
        <f t="shared" si="7"/>
        <v>1139</v>
      </c>
      <c r="M17" s="49">
        <f t="shared" si="7"/>
        <v>9112</v>
      </c>
    </row>
  </sheetData>
  <sheetProtection/>
  <mergeCells count="9">
    <mergeCell ref="A1:M1"/>
    <mergeCell ref="A2:M2"/>
    <mergeCell ref="F3:G3"/>
    <mergeCell ref="H3:I3"/>
    <mergeCell ref="J3:K3"/>
    <mergeCell ref="L3:M3"/>
    <mergeCell ref="A3:A4"/>
    <mergeCell ref="B3:C3"/>
    <mergeCell ref="D3:E3"/>
  </mergeCells>
  <printOptions/>
  <pageMargins left="0.84" right="0.22" top="0.7874015748031497" bottom="0.7874015748031497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28125" style="44" customWidth="1"/>
    <col min="2" max="4" width="9.140625" style="44" customWidth="1"/>
    <col min="5" max="5" width="18.57421875" style="44" customWidth="1"/>
    <col min="6" max="16384" width="9.140625" style="44" customWidth="1"/>
  </cols>
  <sheetData>
    <row r="1" spans="1:6" ht="20.25" customHeight="1">
      <c r="A1" s="69" t="s">
        <v>148</v>
      </c>
      <c r="B1" s="70"/>
      <c r="C1" s="70"/>
      <c r="D1" s="70"/>
      <c r="E1" s="70"/>
      <c r="F1" s="70"/>
    </row>
    <row r="2" spans="1:6" ht="24.75" customHeight="1">
      <c r="A2" s="71" t="s">
        <v>110</v>
      </c>
      <c r="B2" s="71"/>
      <c r="C2" s="71"/>
      <c r="D2" s="71"/>
      <c r="E2" s="71"/>
      <c r="F2" s="71"/>
    </row>
    <row r="3" spans="1:6" ht="19.5" customHeight="1">
      <c r="A3" s="50" t="s">
        <v>20</v>
      </c>
      <c r="B3" s="72" t="s">
        <v>21</v>
      </c>
      <c r="C3" s="73"/>
      <c r="D3" s="73"/>
      <c r="E3" s="74"/>
      <c r="F3" s="50" t="s">
        <v>1</v>
      </c>
    </row>
    <row r="4" spans="1:6" ht="12.75">
      <c r="A4" s="75" t="s">
        <v>3</v>
      </c>
      <c r="B4" s="77" t="s">
        <v>25</v>
      </c>
      <c r="C4" s="78"/>
      <c r="D4" s="78"/>
      <c r="E4" s="79"/>
      <c r="F4" s="51">
        <v>12</v>
      </c>
    </row>
    <row r="5" spans="1:6" ht="12.75">
      <c r="A5" s="76"/>
      <c r="B5" s="80" t="s">
        <v>15</v>
      </c>
      <c r="C5" s="81"/>
      <c r="D5" s="81"/>
      <c r="E5" s="82"/>
      <c r="F5" s="51">
        <v>13</v>
      </c>
    </row>
    <row r="6" spans="1:6" ht="12.75">
      <c r="A6" s="75" t="s">
        <v>4</v>
      </c>
      <c r="B6" s="86" t="s">
        <v>26</v>
      </c>
      <c r="C6" s="86"/>
      <c r="D6" s="86"/>
      <c r="E6" s="86"/>
      <c r="F6" s="51">
        <v>14</v>
      </c>
    </row>
    <row r="7" spans="1:6" ht="12.75">
      <c r="A7" s="87"/>
      <c r="B7" s="80" t="s">
        <v>49</v>
      </c>
      <c r="C7" s="81"/>
      <c r="D7" s="81"/>
      <c r="E7" s="82"/>
      <c r="F7" s="51">
        <v>30</v>
      </c>
    </row>
    <row r="8" spans="1:6" ht="12.75">
      <c r="A8" s="75" t="s">
        <v>6</v>
      </c>
      <c r="B8" s="80" t="s">
        <v>33</v>
      </c>
      <c r="C8" s="81"/>
      <c r="D8" s="81"/>
      <c r="E8" s="82"/>
      <c r="F8" s="51">
        <v>1</v>
      </c>
    </row>
    <row r="9" spans="1:6" ht="12.75">
      <c r="A9" s="87"/>
      <c r="B9" s="80" t="s">
        <v>16</v>
      </c>
      <c r="C9" s="81"/>
      <c r="D9" s="81"/>
      <c r="E9" s="82"/>
      <c r="F9" s="51">
        <v>31</v>
      </c>
    </row>
    <row r="10" spans="1:6" ht="12.75">
      <c r="A10" s="52" t="s">
        <v>8</v>
      </c>
      <c r="B10" s="80" t="s">
        <v>50</v>
      </c>
      <c r="C10" s="81"/>
      <c r="D10" s="81"/>
      <c r="E10" s="82"/>
      <c r="F10" s="51">
        <v>16</v>
      </c>
    </row>
    <row r="11" spans="1:6" ht="12.75">
      <c r="A11" s="52" t="s">
        <v>10</v>
      </c>
      <c r="B11" s="83" t="s">
        <v>27</v>
      </c>
      <c r="C11" s="84"/>
      <c r="D11" s="84"/>
      <c r="E11" s="85"/>
      <c r="F11" s="51">
        <v>7</v>
      </c>
    </row>
    <row r="12" spans="1:6" ht="12.75">
      <c r="A12" s="75" t="s">
        <v>11</v>
      </c>
      <c r="B12" s="83" t="s">
        <v>51</v>
      </c>
      <c r="C12" s="84"/>
      <c r="D12" s="84"/>
      <c r="E12" s="85"/>
      <c r="F12" s="51">
        <v>12</v>
      </c>
    </row>
    <row r="13" spans="1:6" ht="12.75">
      <c r="A13" s="87"/>
      <c r="B13" s="83" t="s">
        <v>23</v>
      </c>
      <c r="C13" s="84"/>
      <c r="D13" s="84"/>
      <c r="E13" s="85"/>
      <c r="F13" s="51">
        <v>28</v>
      </c>
    </row>
    <row r="14" spans="1:6" ht="12.75">
      <c r="A14" s="75" t="s">
        <v>12</v>
      </c>
      <c r="B14" s="83" t="s">
        <v>28</v>
      </c>
      <c r="C14" s="84"/>
      <c r="D14" s="84"/>
      <c r="E14" s="85"/>
      <c r="F14" s="51">
        <v>2</v>
      </c>
    </row>
    <row r="15" spans="1:6" ht="12.75">
      <c r="A15" s="87"/>
      <c r="B15" s="83" t="s">
        <v>29</v>
      </c>
      <c r="C15" s="84"/>
      <c r="D15" s="84"/>
      <c r="E15" s="85"/>
      <c r="F15" s="51">
        <v>15</v>
      </c>
    </row>
    <row r="16" spans="1:6" ht="12.75">
      <c r="A16" s="75" t="s">
        <v>13</v>
      </c>
      <c r="B16" s="83" t="s">
        <v>24</v>
      </c>
      <c r="C16" s="84"/>
      <c r="D16" s="84"/>
      <c r="E16" s="85"/>
      <c r="F16" s="51">
        <v>8</v>
      </c>
    </row>
    <row r="17" spans="1:6" ht="12.75">
      <c r="A17" s="87"/>
      <c r="B17" s="83" t="s">
        <v>36</v>
      </c>
      <c r="C17" s="84"/>
      <c r="D17" s="84"/>
      <c r="E17" s="85"/>
      <c r="F17" s="51">
        <v>25</v>
      </c>
    </row>
  </sheetData>
  <sheetProtection/>
  <mergeCells count="23">
    <mergeCell ref="B16:E16"/>
    <mergeCell ref="B17:E17"/>
    <mergeCell ref="A16:A17"/>
    <mergeCell ref="B10:E10"/>
    <mergeCell ref="B11:E11"/>
    <mergeCell ref="A12:A13"/>
    <mergeCell ref="B12:E12"/>
    <mergeCell ref="B13:E13"/>
    <mergeCell ref="A14:A15"/>
    <mergeCell ref="B14:E14"/>
    <mergeCell ref="B15:E15"/>
    <mergeCell ref="B6:E6"/>
    <mergeCell ref="A8:A9"/>
    <mergeCell ref="B8:E8"/>
    <mergeCell ref="B9:E9"/>
    <mergeCell ref="B7:E7"/>
    <mergeCell ref="A6:A7"/>
    <mergeCell ref="A1:F1"/>
    <mergeCell ref="A2:F2"/>
    <mergeCell ref="B3:E3"/>
    <mergeCell ref="A4:A5"/>
    <mergeCell ref="B4:E4"/>
    <mergeCell ref="B5:E5"/>
  </mergeCells>
  <printOptions/>
  <pageMargins left="1.16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8.57421875" style="44" customWidth="1"/>
    <col min="2" max="2" width="20.8515625" style="44" customWidth="1"/>
    <col min="3" max="3" width="19.28125" style="44" customWidth="1"/>
    <col min="4" max="4" width="13.140625" style="44" customWidth="1"/>
    <col min="5" max="5" width="14.57421875" style="44" customWidth="1"/>
    <col min="6" max="16384" width="9.140625" style="44" customWidth="1"/>
  </cols>
  <sheetData>
    <row r="1" spans="1:4" ht="12.75">
      <c r="A1" s="69" t="s">
        <v>132</v>
      </c>
      <c r="B1" s="69"/>
      <c r="C1" s="70"/>
      <c r="D1" s="70"/>
    </row>
    <row r="2" spans="1:4" ht="22.5" customHeight="1">
      <c r="A2" s="71" t="s">
        <v>147</v>
      </c>
      <c r="B2" s="71"/>
      <c r="C2" s="71"/>
      <c r="D2" s="71"/>
    </row>
    <row r="3" spans="1:4" ht="42.75" customHeight="1">
      <c r="A3" s="24" t="s">
        <v>35</v>
      </c>
      <c r="B3" s="24" t="s">
        <v>52</v>
      </c>
      <c r="C3" s="24" t="s">
        <v>115</v>
      </c>
      <c r="D3" s="25" t="s">
        <v>22</v>
      </c>
    </row>
    <row r="4" spans="1:4" ht="24.75" customHeight="1">
      <c r="A4" s="33" t="s">
        <v>54</v>
      </c>
      <c r="B4" s="35" t="s">
        <v>53</v>
      </c>
      <c r="C4" s="34">
        <v>40</v>
      </c>
      <c r="D4" s="36" t="s">
        <v>125</v>
      </c>
    </row>
    <row r="5" spans="1:4" ht="75.75" customHeight="1">
      <c r="A5" s="32" t="s">
        <v>59</v>
      </c>
      <c r="B5" s="38" t="s">
        <v>60</v>
      </c>
      <c r="C5" s="37">
        <v>40</v>
      </c>
      <c r="D5" s="37" t="s">
        <v>125</v>
      </c>
    </row>
    <row r="6" spans="1:4" ht="36" customHeight="1">
      <c r="A6" s="88" t="s">
        <v>130</v>
      </c>
      <c r="B6" s="88" t="s">
        <v>131</v>
      </c>
      <c r="C6" s="88">
        <v>40</v>
      </c>
      <c r="D6" s="88" t="s">
        <v>57</v>
      </c>
    </row>
    <row r="7" spans="1:4" ht="6" customHeight="1">
      <c r="A7" s="89"/>
      <c r="B7" s="93"/>
      <c r="C7" s="89"/>
      <c r="D7" s="89"/>
    </row>
    <row r="8" spans="1:4" ht="42.75" customHeight="1">
      <c r="A8" s="33" t="s">
        <v>61</v>
      </c>
      <c r="B8" s="36" t="s">
        <v>62</v>
      </c>
      <c r="C8" s="35">
        <v>40</v>
      </c>
      <c r="D8" s="35" t="s">
        <v>125</v>
      </c>
    </row>
    <row r="9" spans="1:4" ht="15" customHeight="1">
      <c r="A9" s="90" t="s">
        <v>126</v>
      </c>
      <c r="B9" s="90" t="s">
        <v>127</v>
      </c>
      <c r="C9" s="38">
        <v>32</v>
      </c>
      <c r="D9" s="38" t="s">
        <v>56</v>
      </c>
    </row>
    <row r="10" spans="1:4" ht="15" customHeight="1">
      <c r="A10" s="90"/>
      <c r="B10" s="90"/>
      <c r="C10" s="38">
        <v>32</v>
      </c>
      <c r="D10" s="38" t="s">
        <v>63</v>
      </c>
    </row>
    <row r="11" spans="1:5" ht="15" customHeight="1">
      <c r="A11" s="90"/>
      <c r="B11" s="90"/>
      <c r="C11" s="38">
        <v>32</v>
      </c>
      <c r="D11" s="38" t="s">
        <v>57</v>
      </c>
      <c r="E11" s="44">
        <f>4*8</f>
        <v>32</v>
      </c>
    </row>
    <row r="12" spans="1:4" ht="15" customHeight="1">
      <c r="A12" s="90"/>
      <c r="B12" s="90"/>
      <c r="C12" s="38">
        <v>32</v>
      </c>
      <c r="D12" s="38" t="s">
        <v>58</v>
      </c>
    </row>
    <row r="13" spans="1:4" ht="15" customHeight="1">
      <c r="A13" s="90"/>
      <c r="B13" s="90"/>
      <c r="C13" s="37">
        <v>32</v>
      </c>
      <c r="D13" s="37" t="s">
        <v>125</v>
      </c>
    </row>
    <row r="14" spans="1:4" ht="43.5" customHeight="1">
      <c r="A14" s="38" t="s">
        <v>128</v>
      </c>
      <c r="B14" s="38" t="s">
        <v>129</v>
      </c>
      <c r="C14" s="37">
        <v>40</v>
      </c>
      <c r="D14" s="37" t="s">
        <v>58</v>
      </c>
    </row>
    <row r="15" spans="1:4" ht="21.75" customHeight="1">
      <c r="A15" s="88" t="s">
        <v>67</v>
      </c>
      <c r="B15" s="88" t="s">
        <v>55</v>
      </c>
      <c r="C15" s="34">
        <v>40</v>
      </c>
      <c r="D15" s="34" t="s">
        <v>56</v>
      </c>
    </row>
    <row r="16" spans="1:4" ht="21.75" customHeight="1">
      <c r="A16" s="89"/>
      <c r="B16" s="89"/>
      <c r="C16" s="34">
        <v>40</v>
      </c>
      <c r="D16" s="34" t="s">
        <v>63</v>
      </c>
    </row>
    <row r="17" spans="1:4" ht="21.75" customHeight="1">
      <c r="A17" s="91" t="s">
        <v>113</v>
      </c>
      <c r="B17" s="91" t="s">
        <v>114</v>
      </c>
      <c r="C17" s="37">
        <v>10</v>
      </c>
      <c r="D17" s="37" t="s">
        <v>63</v>
      </c>
    </row>
    <row r="18" spans="1:4" ht="21.75" customHeight="1">
      <c r="A18" s="92"/>
      <c r="B18" s="92"/>
      <c r="C18" s="37">
        <v>10</v>
      </c>
      <c r="D18" s="37" t="s">
        <v>56</v>
      </c>
    </row>
    <row r="19" spans="1:4" ht="21.75" customHeight="1">
      <c r="A19" s="88" t="s">
        <v>65</v>
      </c>
      <c r="B19" s="88" t="s">
        <v>53</v>
      </c>
      <c r="C19" s="36">
        <v>20</v>
      </c>
      <c r="D19" s="34" t="s">
        <v>56</v>
      </c>
    </row>
    <row r="20" spans="1:4" ht="43.5" customHeight="1">
      <c r="A20" s="94"/>
      <c r="B20" s="94"/>
      <c r="C20" s="36">
        <v>20</v>
      </c>
      <c r="D20" s="34" t="s">
        <v>57</v>
      </c>
    </row>
    <row r="21" spans="1:4" ht="39" customHeight="1">
      <c r="A21" s="89"/>
      <c r="B21" s="89"/>
      <c r="C21" s="34">
        <v>20</v>
      </c>
      <c r="D21" s="34" t="s">
        <v>58</v>
      </c>
    </row>
    <row r="22" spans="1:4" ht="28.5" customHeight="1">
      <c r="A22" s="38" t="s">
        <v>64</v>
      </c>
      <c r="B22" s="38" t="s">
        <v>66</v>
      </c>
      <c r="C22" s="37">
        <v>20</v>
      </c>
      <c r="D22" s="37" t="s">
        <v>56</v>
      </c>
    </row>
    <row r="23" spans="1:4" ht="20.25" customHeight="1">
      <c r="A23" s="91" t="s">
        <v>116</v>
      </c>
      <c r="B23" s="91" t="s">
        <v>76</v>
      </c>
      <c r="C23" s="37">
        <v>30</v>
      </c>
      <c r="D23" s="37" t="s">
        <v>56</v>
      </c>
    </row>
    <row r="24" spans="1:4" ht="18" customHeight="1">
      <c r="A24" s="92"/>
      <c r="B24" s="92"/>
      <c r="C24" s="37">
        <v>30</v>
      </c>
      <c r="D24" s="37" t="s">
        <v>125</v>
      </c>
    </row>
    <row r="25" spans="1:4" ht="12.75">
      <c r="A25" s="96" t="s">
        <v>17</v>
      </c>
      <c r="B25" s="96"/>
      <c r="C25" s="95">
        <f>SUM(C4:C24)</f>
        <v>600</v>
      </c>
      <c r="D25" s="95"/>
    </row>
  </sheetData>
  <sheetProtection/>
  <mergeCells count="18">
    <mergeCell ref="D6:D7"/>
    <mergeCell ref="B19:B21"/>
    <mergeCell ref="A23:A24"/>
    <mergeCell ref="B23:B24"/>
    <mergeCell ref="C25:D25"/>
    <mergeCell ref="A25:B25"/>
    <mergeCell ref="B9:B13"/>
    <mergeCell ref="A19:A21"/>
    <mergeCell ref="A1:D1"/>
    <mergeCell ref="A2:D2"/>
    <mergeCell ref="A15:A16"/>
    <mergeCell ref="B15:B16"/>
    <mergeCell ref="A9:A13"/>
    <mergeCell ref="A17:A18"/>
    <mergeCell ref="B17:B18"/>
    <mergeCell ref="B6:B7"/>
    <mergeCell ref="A6:A7"/>
    <mergeCell ref="C6:C7"/>
  </mergeCells>
  <printOptions/>
  <pageMargins left="0.75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7">
      <selection activeCell="E5" sqref="E5"/>
    </sheetView>
  </sheetViews>
  <sheetFormatPr defaultColWidth="9.140625" defaultRowHeight="15"/>
  <cols>
    <col min="1" max="1" width="17.57421875" style="14" customWidth="1"/>
    <col min="2" max="2" width="8.57421875" style="14" customWidth="1"/>
    <col min="3" max="3" width="23.8515625" style="14" customWidth="1"/>
    <col min="4" max="4" width="13.140625" style="14" customWidth="1"/>
    <col min="5" max="5" width="10.140625" style="14" customWidth="1"/>
    <col min="6" max="16384" width="9.140625" style="14" customWidth="1"/>
  </cols>
  <sheetData>
    <row r="1" spans="1:5" ht="21" customHeight="1">
      <c r="A1" s="98" t="s">
        <v>143</v>
      </c>
      <c r="B1" s="99"/>
      <c r="C1" s="99"/>
      <c r="D1" s="99"/>
      <c r="E1" s="100"/>
    </row>
    <row r="2" spans="1:5" ht="30.75" customHeight="1">
      <c r="A2" s="42" t="s">
        <v>37</v>
      </c>
      <c r="B2" s="43" t="s">
        <v>38</v>
      </c>
      <c r="C2" s="42" t="s">
        <v>41</v>
      </c>
      <c r="D2" s="42" t="s">
        <v>39</v>
      </c>
      <c r="E2" s="43" t="s">
        <v>133</v>
      </c>
    </row>
    <row r="3" spans="1:5" ht="44.25" customHeight="1">
      <c r="A3" s="39" t="s">
        <v>46</v>
      </c>
      <c r="B3" s="40" t="s">
        <v>40</v>
      </c>
      <c r="C3" s="39" t="s">
        <v>134</v>
      </c>
      <c r="D3" s="40" t="s">
        <v>135</v>
      </c>
      <c r="E3" s="41">
        <v>1</v>
      </c>
    </row>
    <row r="4" spans="1:5" ht="63" customHeight="1">
      <c r="A4" s="39" t="s">
        <v>136</v>
      </c>
      <c r="B4" s="40" t="s">
        <v>40</v>
      </c>
      <c r="C4" s="39" t="s">
        <v>137</v>
      </c>
      <c r="D4" s="40" t="s">
        <v>135</v>
      </c>
      <c r="E4" s="41">
        <v>1</v>
      </c>
    </row>
    <row r="5" spans="1:5" ht="71.25" customHeight="1">
      <c r="A5" s="39" t="s">
        <v>138</v>
      </c>
      <c r="B5" s="40" t="s">
        <v>40</v>
      </c>
      <c r="C5" s="39" t="s">
        <v>139</v>
      </c>
      <c r="D5" s="40" t="s">
        <v>135</v>
      </c>
      <c r="E5" s="41">
        <v>1</v>
      </c>
    </row>
    <row r="6" spans="1:5" ht="54" customHeight="1">
      <c r="A6" s="39" t="s">
        <v>47</v>
      </c>
      <c r="B6" s="40" t="s">
        <v>40</v>
      </c>
      <c r="C6" s="39" t="s">
        <v>48</v>
      </c>
      <c r="D6" s="40" t="s">
        <v>135</v>
      </c>
      <c r="E6" s="41">
        <v>1</v>
      </c>
    </row>
    <row r="7" spans="1:5" ht="63" customHeight="1">
      <c r="A7" s="39" t="s">
        <v>43</v>
      </c>
      <c r="B7" s="40" t="s">
        <v>40</v>
      </c>
      <c r="C7" s="39" t="s">
        <v>45</v>
      </c>
      <c r="D7" s="40" t="s">
        <v>44</v>
      </c>
      <c r="E7" s="41">
        <v>1</v>
      </c>
    </row>
    <row r="8" spans="1:5" ht="75.75" customHeight="1">
      <c r="A8" s="39" t="s">
        <v>140</v>
      </c>
      <c r="B8" s="40" t="s">
        <v>40</v>
      </c>
      <c r="C8" s="39" t="s">
        <v>141</v>
      </c>
      <c r="D8" s="40" t="s">
        <v>44</v>
      </c>
      <c r="E8" s="41">
        <v>1</v>
      </c>
    </row>
    <row r="9" spans="1:5" ht="52.5" customHeight="1">
      <c r="A9" s="39" t="s">
        <v>142</v>
      </c>
      <c r="B9" s="40" t="s">
        <v>40</v>
      </c>
      <c r="C9" s="39" t="s">
        <v>42</v>
      </c>
      <c r="D9" s="40" t="s">
        <v>44</v>
      </c>
      <c r="E9" s="41">
        <v>1</v>
      </c>
    </row>
    <row r="11" spans="1:5" ht="36" customHeight="1">
      <c r="A11" s="97"/>
      <c r="B11" s="97"/>
      <c r="C11" s="97"/>
      <c r="D11" s="97"/>
      <c r="E11" s="97"/>
    </row>
    <row r="12" spans="1:5" ht="51" customHeight="1">
      <c r="A12" s="97"/>
      <c r="B12" s="97"/>
      <c r="C12" s="97"/>
      <c r="D12" s="97"/>
      <c r="E12" s="97"/>
    </row>
  </sheetData>
  <sheetProtection/>
  <mergeCells count="3">
    <mergeCell ref="A11:E11"/>
    <mergeCell ref="A12:E12"/>
    <mergeCell ref="A1:E1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1"/>
  <sheetViews>
    <sheetView showGridLines="0" zoomScale="102" zoomScaleNormal="102" zoomScaleSheetLayoutView="100" workbookViewId="0" topLeftCell="A1">
      <selection activeCell="F22" sqref="F22"/>
    </sheetView>
  </sheetViews>
  <sheetFormatPr defaultColWidth="9.140625" defaultRowHeight="15"/>
  <cols>
    <col min="1" max="1" width="9.140625" style="5" customWidth="1"/>
    <col min="2" max="2" width="2.7109375" style="5" customWidth="1"/>
    <col min="3" max="3" width="19.7109375" style="5" customWidth="1"/>
    <col min="4" max="4" width="7.7109375" style="5" customWidth="1"/>
    <col min="5" max="5" width="52.7109375" style="5" customWidth="1"/>
    <col min="6" max="7" width="9.140625" style="5" customWidth="1"/>
    <col min="8" max="8" width="21.421875" style="5" customWidth="1"/>
    <col min="9" max="16384" width="9.140625" style="5" customWidth="1"/>
  </cols>
  <sheetData>
    <row r="2" spans="2:5" ht="24" customHeight="1">
      <c r="B2" s="101"/>
      <c r="C2" s="101"/>
      <c r="D2" s="101"/>
      <c r="E2" s="101"/>
    </row>
    <row r="3" spans="2:5" ht="18" customHeight="1">
      <c r="B3" s="109" t="s">
        <v>69</v>
      </c>
      <c r="C3" s="110"/>
      <c r="D3" s="110"/>
      <c r="E3" s="111"/>
    </row>
    <row r="4" spans="2:5" ht="6" customHeight="1">
      <c r="B4" s="6"/>
      <c r="C4" s="105"/>
      <c r="D4" s="105"/>
      <c r="E4" s="106"/>
    </row>
    <row r="5" spans="2:9" ht="24" customHeight="1">
      <c r="B5" s="6"/>
      <c r="C5" s="7" t="s">
        <v>68</v>
      </c>
      <c r="D5" s="7" t="s">
        <v>31</v>
      </c>
      <c r="E5" s="107"/>
      <c r="H5" s="26"/>
      <c r="I5" s="26"/>
    </row>
    <row r="6" spans="2:9" ht="18" customHeight="1">
      <c r="B6" s="6"/>
      <c r="C6" s="3" t="s">
        <v>117</v>
      </c>
      <c r="D6" s="9">
        <v>2375</v>
      </c>
      <c r="E6" s="107"/>
      <c r="H6" s="27"/>
      <c r="I6" s="28"/>
    </row>
    <row r="7" spans="2:9" ht="18" customHeight="1">
      <c r="B7" s="6"/>
      <c r="C7" s="3" t="s">
        <v>118</v>
      </c>
      <c r="D7" s="9">
        <v>288</v>
      </c>
      <c r="E7" s="107"/>
      <c r="H7" s="27"/>
      <c r="I7" s="28"/>
    </row>
    <row r="8" spans="2:9" ht="18" customHeight="1">
      <c r="B8" s="6"/>
      <c r="C8" s="4" t="s">
        <v>70</v>
      </c>
      <c r="D8" s="9">
        <v>560</v>
      </c>
      <c r="E8" s="107"/>
      <c r="H8" s="29"/>
      <c r="I8" s="28"/>
    </row>
    <row r="9" spans="2:9" ht="18" customHeight="1">
      <c r="B9" s="6"/>
      <c r="C9" s="4" t="s">
        <v>144</v>
      </c>
      <c r="D9" s="9">
        <v>16</v>
      </c>
      <c r="E9" s="107"/>
      <c r="H9" s="29"/>
      <c r="I9" s="28"/>
    </row>
    <row r="10" spans="2:8" ht="18" customHeight="1">
      <c r="B10" s="6"/>
      <c r="C10" s="3" t="s">
        <v>71</v>
      </c>
      <c r="D10" s="9">
        <v>392</v>
      </c>
      <c r="E10" s="107"/>
      <c r="H10" s="28"/>
    </row>
    <row r="11" spans="2:8" ht="24" customHeight="1">
      <c r="B11" s="6"/>
      <c r="C11" s="3" t="s">
        <v>119</v>
      </c>
      <c r="D11" s="9">
        <v>962</v>
      </c>
      <c r="E11" s="107"/>
      <c r="H11" s="28"/>
    </row>
    <row r="12" spans="2:8" ht="17.25" customHeight="1">
      <c r="B12" s="6"/>
      <c r="C12" s="3" t="s">
        <v>120</v>
      </c>
      <c r="D12" s="9">
        <v>416</v>
      </c>
      <c r="E12" s="107"/>
      <c r="H12" s="28"/>
    </row>
    <row r="13" spans="2:8" ht="17.25" customHeight="1">
      <c r="B13" s="6"/>
      <c r="C13" s="3" t="s">
        <v>73</v>
      </c>
      <c r="D13" s="9">
        <v>442</v>
      </c>
      <c r="E13" s="107"/>
      <c r="H13" s="28"/>
    </row>
    <row r="14" spans="2:8" ht="17.25" customHeight="1">
      <c r="B14" s="6"/>
      <c r="C14" s="3" t="s">
        <v>74</v>
      </c>
      <c r="D14" s="9">
        <v>1166</v>
      </c>
      <c r="E14" s="107"/>
      <c r="H14" s="28"/>
    </row>
    <row r="15" spans="2:8" ht="24" customHeight="1">
      <c r="B15" s="6"/>
      <c r="C15" s="3" t="s">
        <v>121</v>
      </c>
      <c r="D15" s="9">
        <v>136</v>
      </c>
      <c r="E15" s="107"/>
      <c r="H15" s="28"/>
    </row>
    <row r="16" spans="2:8" ht="18" customHeight="1">
      <c r="B16" s="6"/>
      <c r="C16" s="3" t="s">
        <v>122</v>
      </c>
      <c r="D16" s="9">
        <v>2359</v>
      </c>
      <c r="E16" s="107"/>
      <c r="H16" s="28"/>
    </row>
    <row r="17" spans="2:8" ht="18.75" customHeight="1">
      <c r="B17" s="6"/>
      <c r="C17" s="10" t="s">
        <v>32</v>
      </c>
      <c r="D17" s="11">
        <v>9112</v>
      </c>
      <c r="E17" s="107"/>
      <c r="H17" s="30"/>
    </row>
    <row r="18" spans="2:5" ht="10.5" customHeight="1">
      <c r="B18" s="12"/>
      <c r="C18" s="102"/>
      <c r="D18" s="102"/>
      <c r="E18" s="108"/>
    </row>
    <row r="19" spans="3:5" ht="13.5">
      <c r="C19" s="103"/>
      <c r="D19" s="103"/>
      <c r="E19" s="8"/>
    </row>
    <row r="20" spans="3:5" ht="17.25" customHeight="1">
      <c r="C20" s="13"/>
      <c r="D20" s="13"/>
      <c r="E20" s="8"/>
    </row>
    <row r="21" spans="3:5" ht="13.5">
      <c r="C21" s="13"/>
      <c r="D21" s="13"/>
      <c r="E21" s="8"/>
    </row>
    <row r="22" spans="3:5" ht="12">
      <c r="C22" s="13"/>
      <c r="D22" s="13"/>
      <c r="E22" s="13"/>
    </row>
    <row r="23" spans="3:5" ht="12">
      <c r="C23" s="104"/>
      <c r="D23" s="104"/>
      <c r="E23" s="13"/>
    </row>
    <row r="24" spans="3:5" ht="12">
      <c r="C24" s="104"/>
      <c r="D24" s="104"/>
      <c r="E24" s="13"/>
    </row>
    <row r="25" spans="3:5" ht="12">
      <c r="C25" s="104"/>
      <c r="D25" s="104"/>
      <c r="E25" s="13"/>
    </row>
    <row r="26" spans="3:5" ht="12">
      <c r="C26" s="13"/>
      <c r="D26" s="13"/>
      <c r="E26" s="13"/>
    </row>
    <row r="27" spans="3:5" ht="12">
      <c r="C27" s="13"/>
      <c r="D27" s="13"/>
      <c r="E27" s="13"/>
    </row>
    <row r="28" spans="3:5" ht="12">
      <c r="C28" s="13"/>
      <c r="D28" s="13"/>
      <c r="E28" s="13"/>
    </row>
    <row r="29" ht="12">
      <c r="E29" s="13"/>
    </row>
    <row r="30" ht="12">
      <c r="E30" s="13"/>
    </row>
    <row r="31" ht="12">
      <c r="E31" s="13"/>
    </row>
  </sheetData>
  <sheetProtection/>
  <mergeCells count="7">
    <mergeCell ref="B2:E2"/>
    <mergeCell ref="C18:D18"/>
    <mergeCell ref="C19:D19"/>
    <mergeCell ref="C23:D25"/>
    <mergeCell ref="C4:E4"/>
    <mergeCell ref="E5:E18"/>
    <mergeCell ref="B3:E3"/>
  </mergeCells>
  <printOptions horizontalCentered="1" verticalCentered="1"/>
  <pageMargins left="0.7874015748031497" right="0.7874015748031497" top="1.43" bottom="1.33" header="0.1968503937007874" footer="0.1968503937007874"/>
  <pageSetup firstPageNumber="31" useFirstPageNumber="1" horizontalDpi="600" verticalDpi="600" orientation="landscape" paperSize="9" r:id="rId3"/>
  <headerFooter alignWithMargins="0">
    <oddHeader>&amp;C&amp;G
&amp;"Calibri,Regular"&amp;9SERVIÇO PÚBLICO FEDERAL
UNIVERSIDADE FEDERAL DE PERNAMBUCO
GABINETE DO REITOR
AUDITORIA INTERNA
&amp;"Calibri,Negrito"&amp;14
</oddHeader>
  </headerFooter>
  <rowBreaks count="1" manualBreakCount="1">
    <brk id="28" min="2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Jade</cp:lastModifiedBy>
  <cp:lastPrinted>2018-10-11T15:17:51Z</cp:lastPrinted>
  <dcterms:created xsi:type="dcterms:W3CDTF">2008-11-04T14:27:40Z</dcterms:created>
  <dcterms:modified xsi:type="dcterms:W3CDTF">2018-10-11T15:21:07Z</dcterms:modified>
  <cp:category/>
  <cp:version/>
  <cp:contentType/>
  <cp:contentStatus/>
</cp:coreProperties>
</file>